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VILA DA INABI" sheetId="1" r:id="rId1"/>
    <sheet name="BOM JESUS" sheetId="2" r:id="rId2"/>
  </sheets>
  <externalReferences>
    <externalReference r:id="rId3"/>
    <externalReference r:id="rId4"/>
  </externalReferences>
  <definedNames>
    <definedName name="_xlnm.Print_Area" localSheetId="0">'VILA DA INABI'!$A$1:$N$24</definedName>
  </definedNames>
  <calcPr calcId="144525"/>
</workbook>
</file>

<file path=xl/sharedStrings.xml><?xml version="1.0" encoding="utf-8"?>
<sst xmlns="http://schemas.openxmlformats.org/spreadsheetml/2006/main" count="82" uniqueCount="34">
  <si>
    <t>PREFEITURA MUNICIPAL DE CAMARAGIBE</t>
  </si>
  <si>
    <t>SECRETARIA DE INFRAESTRUTURA</t>
  </si>
  <si>
    <t>CRONOGRAMA FÍSICO-FINANCEIRO DE DESEMBOLSO MÁXIMO PARA LOTE I</t>
  </si>
  <si>
    <t>OBJETO</t>
  </si>
  <si>
    <t>LOCAL:</t>
  </si>
  <si>
    <t>Escola Vila da Inabi - Rua Dr. Bezerra de Meneses, 74 - Vila da Inabi - Camaragibe – PE CEP: 54753-180.                                                                                                                                           Creche Bom Jesus - Avenida Timbí, 249 - Timbi, Camaragibe - PE, 54762-235.</t>
  </si>
  <si>
    <t>ITEM</t>
  </si>
  <si>
    <t>DISCRIMINAÇÃO</t>
  </si>
  <si>
    <t>%</t>
  </si>
  <si>
    <t>PREÇO</t>
  </si>
  <si>
    <t>MÊS</t>
  </si>
  <si>
    <t>1º</t>
  </si>
  <si>
    <t>2º</t>
  </si>
  <si>
    <t>3º</t>
  </si>
  <si>
    <t>4º</t>
  </si>
  <si>
    <t>5º</t>
  </si>
  <si>
    <t>R$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</si>
  <si>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</si>
  <si>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</si>
  <si>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</si>
  <si>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</si>
  <si>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</si>
  <si>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</si>
  <si>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</si>
  <si>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</si>
  <si>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</si>
  <si>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</si>
  <si>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</si>
  <si>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PARCIAL</t>
  </si>
  <si>
    <t>ACUMULADO</t>
  </si>
  <si>
    <t>(Um milhão trezentos e cinquenta e quatro mil, oitocentos e noventa e sete reais e treze centavos)</t>
  </si>
  <si>
    <t>CRONOGRAMA FÍSICO-FINANCEIRO DE DESEMBOLSO MÁXIMO PARA LOTE II</t>
  </si>
  <si>
    <t>Escola Vila da Inabi - Rua Dr. Bezerra de Meneses, 74 - Vila da Inabi - Camaragibe – PE CEP: 54753-180.                                                                                                                                                         Creche Bom Jesus - Avenida Timbí, 249 - Timbi, Camaragibe - PE, 54762-235.</t>
  </si>
  <si>
    <t>(Quinhentos e oitenta e cinco mil, duzentos e noventa e dois reais e quarenta e dois centavos)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</si>
</sst>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* #,##0.00\ ;* \(#,##0.00\);* \-#\ ;@\ "/>
    <numFmt numFmtId="181" formatCode="0.0"/>
    <numFmt numFmtId="182" formatCode="_-&quot;R$ &quot;* #,##0.00_-;&quot;-R$ &quot;* #,##0.00_-;_-&quot;R$ &quot;* \-??_-;_-@"/>
    <numFmt numFmtId="183" formatCode="&quot;R$&quot;\ #,##0.00_);[Red]\(&quot;R$&quot;\ #,###.00\)"/>
    <numFmt numFmtId="184" formatCode="&quot;R$&quot;#,##0.00_);[Red]&quot;(R$&quot;#,##0.00\)"/>
  </numFmts>
  <fonts count="25">
    <font>
      <sz val="10"/>
      <color theme="1"/>
      <name val="Calibri"/>
      <charset val="134"/>
      <scheme val="minor"/>
    </font>
    <font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Times New Roman"/>
      <charset val="134"/>
    </font>
    <font>
      <sz val="14"/>
      <color rgb="FF000000"/>
      <name val="Times New Roma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CC2E5"/>
        <bgColor rgb="FF9CC3E5"/>
      </patternFill>
    </fill>
    <fill>
      <patternFill patternType="solid">
        <fgColor rgb="FFFFFFFF"/>
        <bgColor rgb="FFFFFFCC"/>
      </patternFill>
    </fill>
    <fill>
      <patternFill patternType="solid">
        <fgColor rgb="FFDEEAF6"/>
        <bgColor rgb="FFDEEBF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80" fontId="5" fillId="2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center" vertical="center"/>
    </xf>
    <xf numFmtId="183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83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81" fontId="5" fillId="0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right" vertical="center" wrapText="1"/>
    </xf>
    <xf numFmtId="184" fontId="5" fillId="4" borderId="3" xfId="0" applyNumberFormat="1" applyFont="1" applyFill="1" applyBorder="1" applyAlignment="1">
      <alignment horizontal="center" vertical="center"/>
    </xf>
    <xf numFmtId="10" fontId="5" fillId="4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183" fontId="2" fillId="0" borderId="4" xfId="0" applyNumberFormat="1" applyFont="1" applyFill="1" applyBorder="1" applyAlignment="1">
      <alignment horizontal="right"/>
    </xf>
    <xf numFmtId="183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/>
    <xf numFmtId="10" fontId="2" fillId="0" borderId="0" xfId="0" applyNumberFormat="1" applyFont="1" applyFill="1" applyAlignment="1"/>
    <xf numFmtId="9" fontId="5" fillId="4" borderId="3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536575</xdr:colOff>
      <xdr:row>0</xdr:row>
      <xdr:rowOff>50800</xdr:rowOff>
    </xdr:from>
    <xdr:to>
      <xdr:col>7</xdr:col>
      <xdr:colOff>880745</xdr:colOff>
      <xdr:row>0</xdr:row>
      <xdr:rowOff>650240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786755" y="50800"/>
          <a:ext cx="2064385" cy="599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422275</xdr:colOff>
      <xdr:row>0</xdr:row>
      <xdr:rowOff>50800</xdr:rowOff>
    </xdr:from>
    <xdr:to>
      <xdr:col>7</xdr:col>
      <xdr:colOff>766445</xdr:colOff>
      <xdr:row>0</xdr:row>
      <xdr:rowOff>650240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545455" y="50800"/>
          <a:ext cx="2064385" cy="5994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EINFRA\ARQUITETURA%20EXECUTIVA\01%20CRISTIANE_TRS_PROJETOS\01%20TR_PROJETOS%20B&#193;SICOS_2023\19%20ESCOLA%20E%20CRECHE\OR&#199;_CRECHE_VILADAINABI%20E%20BOM%20JESUS_%20COM%20DESON_R0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_CRECHE_VILADAINABI%20E%20BOM%20JESUS_%20COM%20DESON_R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Cron. Físico Finan. consolidado"/>
      <sheetName val="Orçamento COM DES VILA INABI "/>
      <sheetName val="Orçamento COM DES BOM JESUS"/>
      <sheetName val="Memória de Cálculo VILA DA INAB"/>
      <sheetName val="Memória de Cálculo BOM JESUS"/>
      <sheetName val="COMPOSIÇÕES VILA DA INABI"/>
      <sheetName val="COMPOSIÇÕES BOM JESUS"/>
      <sheetName val="CURVA ABC VILA DA INABI"/>
      <sheetName val="CURVA ABC BOM JESUS"/>
      <sheetName val="Cálculo do BDI"/>
      <sheetName val="SINAPI NACIONAL OUTUBRO 2023"/>
      <sheetName val="SINAPI INSUMOS OUTUBRO 2023"/>
      <sheetName val="COTAÇÃO 001 -  FURO DE SONDAGEM"/>
      <sheetName val="COTAÇÃO 002 - LUMINÁRIA 24W LED"/>
      <sheetName val="COTAÇÃO 003 - LUMINÁRIA 18W LED"/>
      <sheetName val="COTAÇÃO 004 - LUMINÁRIA ARANDEL"/>
      <sheetName val="COTAÇÃO 005 - LUMINÁRIA P LED E"/>
      <sheetName val="COTAÇÃO 006 - ELETRODUTO PVC 50"/>
    </sheetNames>
    <sheetDataSet>
      <sheetData sheetId="0">
        <row r="4">
          <cell r="C4" t="str">
            <v>CONTRATAÇÃO DE EMPRESA DE ENGENHARIA PARA A EXECUÇÃO DAS OBRAS DE REFORMA DA ESCOLA DA  VILA DA INABI  E DA CRECHE DO BOM JESUS DO MUNICÍPIO DE CAMARAGIBE - PE.</v>
          </cell>
        </row>
        <row r="11">
          <cell r="B11" t="str">
            <v>ADMINISTRAÇÃO DE OBRA</v>
          </cell>
        </row>
        <row r="13">
          <cell r="B13" t="str">
            <v>SERVIÇOS PRELIMINARES</v>
          </cell>
        </row>
        <row r="15">
          <cell r="B15" t="str">
            <v>REMOÇÃO E LIMPEZA</v>
          </cell>
        </row>
        <row r="17">
          <cell r="B17" t="str">
            <v>ESTRUTURA</v>
          </cell>
        </row>
        <row r="19">
          <cell r="B19" t="str">
            <v>COBERTA/TELHADO</v>
          </cell>
        </row>
        <row r="21">
          <cell r="B21" t="str">
            <v>IMPERMEABILIZAÇÃO</v>
          </cell>
        </row>
        <row r="23">
          <cell r="B23" t="str">
            <v>REVESTIMENTO</v>
          </cell>
        </row>
        <row r="25">
          <cell r="B25" t="str">
            <v>PINTURA</v>
          </cell>
        </row>
        <row r="27">
          <cell r="B27" t="str">
            <v>ESQUADRIAS</v>
          </cell>
        </row>
        <row r="29">
          <cell r="B29" t="str">
            <v>INSTALAÇÕES HIDRÁULICAS E ESGOTO</v>
          </cell>
        </row>
        <row r="31">
          <cell r="B31" t="str">
            <v>INSTALAÇÕES ELÉTRICAS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Orçamento COM DES VILA INABI "/>
      <sheetName val="Orçamento COM DES BOM JESUS"/>
      <sheetName val="Memória de Cálculo VILA DA INAB"/>
      <sheetName val="Memória de Cálculo BOM JESUS"/>
      <sheetName val="COMPOSIÇÕES VILA DA INABI"/>
      <sheetName val="COMPOSIÇÕES BOM JESUS"/>
      <sheetName val="CURVA ABC VILA DA INABI"/>
      <sheetName val="CURVA ABC BOM JESUS"/>
      <sheetName val="Cálculo do BDI"/>
      <sheetName val="SINAPI NACIONAL OUTUBRO 2023"/>
      <sheetName val="SINAPI INSUMOS OUTUBRO 2023"/>
      <sheetName val="COTAÇÃO 001 -  FURO DE SONDAGEM"/>
      <sheetName val="COTAÇÃO 002 - LUMINÁRIA 24W LED"/>
      <sheetName val="COTAÇÃO 003 - LUMINÁRIA 18W LED"/>
      <sheetName val="COTAÇÃO 004 - LUMINÁRIA ARANDEL"/>
      <sheetName val="COTAÇÃO 005 - LUMINÁRIA P LED E"/>
      <sheetName val="COTAÇÃO 006 - ELETRODUTO PVC 50"/>
    </sheetNames>
    <sheetDataSet>
      <sheetData sheetId="0"/>
      <sheetData sheetId="1">
        <row r="9">
          <cell r="J9">
            <v>106335.2</v>
          </cell>
        </row>
        <row r="12">
          <cell r="J12">
            <v>1278.83</v>
          </cell>
        </row>
        <row r="15">
          <cell r="J15">
            <v>167527.09</v>
          </cell>
        </row>
        <row r="31">
          <cell r="J31">
            <v>607914.31</v>
          </cell>
        </row>
        <row r="42">
          <cell r="J42">
            <v>21129.3</v>
          </cell>
        </row>
        <row r="49">
          <cell r="J49">
            <v>59199.18</v>
          </cell>
        </row>
        <row r="52">
          <cell r="J52">
            <v>157096.13</v>
          </cell>
        </row>
        <row r="58">
          <cell r="J58">
            <v>10600.69</v>
          </cell>
        </row>
        <row r="62">
          <cell r="J62">
            <v>61871.79</v>
          </cell>
        </row>
        <row r="72">
          <cell r="J72">
            <v>94906.9</v>
          </cell>
        </row>
        <row r="143">
          <cell r="J143">
            <v>67037.71</v>
          </cell>
        </row>
      </sheetData>
      <sheetData sheetId="2">
        <row r="10">
          <cell r="J10">
            <v>53212.84</v>
          </cell>
        </row>
        <row r="13">
          <cell r="J13">
            <v>471.78</v>
          </cell>
        </row>
        <row r="15">
          <cell r="J15">
            <v>33403.89</v>
          </cell>
        </row>
        <row r="30">
          <cell r="J30">
            <v>88369.85</v>
          </cell>
        </row>
        <row r="42">
          <cell r="J42">
            <v>14974.75</v>
          </cell>
        </row>
        <row r="49">
          <cell r="J49">
            <v>3120.86</v>
          </cell>
        </row>
        <row r="52">
          <cell r="J52">
            <v>181682.05</v>
          </cell>
        </row>
        <row r="60">
          <cell r="J60">
            <v>11247.86</v>
          </cell>
        </row>
        <row r="65">
          <cell r="J65">
            <v>28516.25</v>
          </cell>
        </row>
        <row r="73">
          <cell r="J73">
            <v>19378.2</v>
          </cell>
        </row>
        <row r="121">
          <cell r="J121">
            <v>150914.09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1"/>
  <sheetViews>
    <sheetView tabSelected="1" view="pageBreakPreview" zoomScale="87" zoomScaleNormal="100" topLeftCell="A12" workbookViewId="0">
      <selection activeCell="G25" sqref="G25"/>
    </sheetView>
  </sheetViews>
  <sheetFormatPr defaultColWidth="12.3428571428571" defaultRowHeight="12.75"/>
  <cols>
    <col min="1" max="1" width="10.6571428571429" style="1" customWidth="1"/>
    <col min="2" max="2" width="29.7428571428571" style="1" customWidth="1"/>
    <col min="3" max="3" width="9.91428571428571" style="1" customWidth="1"/>
    <col min="4" max="4" width="17.8952380952381" style="1" customWidth="1"/>
    <col min="5" max="5" width="10.5333333333333" style="1" customWidth="1"/>
    <col min="6" max="6" width="15.9904761904762" style="1" customWidth="1"/>
    <col min="7" max="7" width="9.80952380952381" style="1" customWidth="1"/>
    <col min="8" max="8" width="17.3333333333333" style="1" customWidth="1"/>
    <col min="9" max="9" width="9.80952380952381" style="1" customWidth="1"/>
    <col min="10" max="10" width="16" style="1" customWidth="1"/>
    <col min="11" max="11" width="8.82857142857143" style="1" customWidth="1"/>
    <col min="12" max="12" width="17.5238095238095" style="1" customWidth="1"/>
    <col min="13" max="13" width="11.8095238095238" style="1" customWidth="1"/>
    <col min="14" max="14" width="19.8095238095238" style="1" customWidth="1"/>
    <col min="15" max="15" width="9.04761904761905" style="1" customWidth="1"/>
    <col min="16" max="28" width="7.96190476190476" style="1" customWidth="1"/>
    <col min="29" max="16384" width="12.3428571428571" style="1"/>
  </cols>
  <sheetData>
    <row r="1" s="1" customFormat="1" ht="60" customHeight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1" customFormat="1" ht="20.25" customHeight="1" spans="1:2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1" customFormat="1" ht="27" customHeight="1" spans="1:2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="1" customFormat="1" ht="30" customHeight="1" spans="1:28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="1" customFormat="1" ht="37.5" customHeight="1" spans="1:28">
      <c r="A5" s="6" t="s">
        <v>3</v>
      </c>
      <c r="B5" s="7" t="str">
        <f>'[1]RESUMO '!C4</f>
        <v>CONTRATAÇÃO DE EMPRESA DE ENGENHARIA PARA A EXECUÇÃO DAS OBRAS DE REFORMA DA ESCOLA DA  VILA DA INABI  E DA CRECHE DO BOM JESUS DO MUNICÍPIO DE CAMARAGIBE - PE.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="1" customFormat="1" ht="33" customHeight="1" spans="1:28">
      <c r="A6" s="6" t="s">
        <v>4</v>
      </c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="1" customFormat="1" ht="27" customHeight="1" spans="1:28">
      <c r="A7" s="8" t="s">
        <v>6</v>
      </c>
      <c r="B7" s="8" t="s">
        <v>7</v>
      </c>
      <c r="C7" s="9" t="s">
        <v>8</v>
      </c>
      <c r="D7" s="9" t="s">
        <v>9</v>
      </c>
      <c r="E7" s="9" t="s">
        <v>10</v>
      </c>
      <c r="F7" s="9"/>
      <c r="G7" s="9"/>
      <c r="H7" s="9"/>
      <c r="I7" s="9"/>
      <c r="J7" s="9"/>
      <c r="K7" s="9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="1" customFormat="1" ht="19.5" customHeight="1" spans="1:28">
      <c r="A8" s="8"/>
      <c r="B8" s="8"/>
      <c r="C8" s="9"/>
      <c r="D8" s="9"/>
      <c r="E8" s="9" t="s">
        <v>11</v>
      </c>
      <c r="F8" s="9"/>
      <c r="G8" s="9" t="s">
        <v>12</v>
      </c>
      <c r="H8" s="9"/>
      <c r="I8" s="9" t="s">
        <v>13</v>
      </c>
      <c r="J8" s="9"/>
      <c r="K8" s="9" t="s">
        <v>14</v>
      </c>
      <c r="L8" s="9"/>
      <c r="M8" s="9" t="s">
        <v>15</v>
      </c>
      <c r="N8" s="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="1" customFormat="1" ht="27" customHeight="1" spans="1:28">
      <c r="A9" s="8"/>
      <c r="B9" s="8"/>
      <c r="C9" s="9"/>
      <c r="D9" s="10" t="s">
        <v>16</v>
      </c>
      <c r="E9" s="10" t="s">
        <v>8</v>
      </c>
      <c r="F9" s="10" t="s">
        <v>16</v>
      </c>
      <c r="G9" s="10" t="s">
        <v>8</v>
      </c>
      <c r="H9" s="10" t="s">
        <v>16</v>
      </c>
      <c r="I9" s="10" t="s">
        <v>8</v>
      </c>
      <c r="J9" s="10" t="s">
        <v>16</v>
      </c>
      <c r="K9" s="10" t="s">
        <v>8</v>
      </c>
      <c r="L9" s="10" t="s">
        <v>16</v>
      </c>
      <c r="M9" s="10" t="s">
        <v>8</v>
      </c>
      <c r="N9" s="10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="1" customFormat="1" ht="41" customHeight="1" spans="1:28">
      <c r="A10" s="11" t="s">
        <v>17</v>
      </c>
      <c r="B10" s="12" t="str">
        <f>'[1]RESUMO '!B11:G11</f>
        <v>ADMINISTRAÇÃO DE OBRA</v>
      </c>
      <c r="C10" s="13">
        <f t="shared" ref="C10:C20" si="0">D10/$D$22</f>
        <v>0.0784821206315494</v>
      </c>
      <c r="D10" s="14">
        <f>'[2]Orçamento COM DES VILA INABI '!$J$9</f>
        <v>106335.2</v>
      </c>
      <c r="E10" s="15">
        <f t="shared" ref="E10:I10" si="1">1/5</f>
        <v>0.2</v>
      </c>
      <c r="F10" s="16">
        <f>D10*E10</f>
        <v>21267.04</v>
      </c>
      <c r="G10" s="15">
        <f t="shared" si="1"/>
        <v>0.2</v>
      </c>
      <c r="H10" s="16">
        <f>$D$10*$G$10</f>
        <v>21267.04</v>
      </c>
      <c r="I10" s="15">
        <f t="shared" si="1"/>
        <v>0.2</v>
      </c>
      <c r="J10" s="16">
        <f>$D$10*$G$10</f>
        <v>21267.04</v>
      </c>
      <c r="K10" s="15">
        <f>1/5</f>
        <v>0.2</v>
      </c>
      <c r="L10" s="16">
        <f>$D$10*$G$10</f>
        <v>21267.04</v>
      </c>
      <c r="M10" s="15">
        <f>1/5</f>
        <v>0.2</v>
      </c>
      <c r="N10" s="16">
        <f t="shared" ref="N10:N20" si="2">D10*M10</f>
        <v>21267.04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="1" customFormat="1" ht="34" customHeight="1" spans="1:28">
      <c r="A11" s="11" t="s">
        <v>18</v>
      </c>
      <c r="B11" s="12" t="str">
        <f>'[1]RESUMO '!B13:G13</f>
        <v>SERVIÇOS PRELIMINARES</v>
      </c>
      <c r="C11" s="13">
        <f t="shared" si="0"/>
        <v>0.000943857634416865</v>
      </c>
      <c r="D11" s="14">
        <f>'[2]Orçamento COM DES VILA INABI '!$J$12</f>
        <v>1278.83</v>
      </c>
      <c r="E11" s="15">
        <v>1</v>
      </c>
      <c r="F11" s="16">
        <f>D11*E11</f>
        <v>1278.83</v>
      </c>
      <c r="G11" s="15"/>
      <c r="H11" s="16"/>
      <c r="I11" s="15"/>
      <c r="J11" s="24"/>
      <c r="K11" s="15"/>
      <c r="L11" s="16"/>
      <c r="M11" s="15"/>
      <c r="N11" s="1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="1" customFormat="1" ht="24.75" customHeight="1" spans="1:28">
      <c r="A12" s="11" t="s">
        <v>19</v>
      </c>
      <c r="B12" s="12" t="str">
        <f>'[1]RESUMO '!B15:G15</f>
        <v>REMOÇÃO E LIMPEZA</v>
      </c>
      <c r="C12" s="13">
        <f t="shared" si="0"/>
        <v>0.123645615811438</v>
      </c>
      <c r="D12" s="14">
        <f>'[2]Orçamento COM DES VILA INABI '!$J$15</f>
        <v>167527.09</v>
      </c>
      <c r="E12" s="15">
        <f>100%-(28.67%/2)</f>
        <v>0.85665</v>
      </c>
      <c r="F12" s="16">
        <f>D12*E12</f>
        <v>143512.0816485</v>
      </c>
      <c r="G12" s="15">
        <f>(28.67%/2)</f>
        <v>0.14335</v>
      </c>
      <c r="H12" s="16">
        <f t="shared" ref="H11:H13" si="3">D12*G12</f>
        <v>24015.0083515</v>
      </c>
      <c r="I12" s="15"/>
      <c r="J12" s="24"/>
      <c r="K12" s="15"/>
      <c r="L12" s="16"/>
      <c r="M12" s="15"/>
      <c r="N12" s="1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="1" customFormat="1" ht="24.75" customHeight="1" spans="1:28">
      <c r="A13" s="11" t="s">
        <v>20</v>
      </c>
      <c r="B13" s="17" t="str">
        <f>'[1]RESUMO '!B17:G17</f>
        <v>ESTRUTURA</v>
      </c>
      <c r="C13" s="13">
        <f t="shared" si="0"/>
        <v>0.448679310435915</v>
      </c>
      <c r="D13" s="14">
        <f>'[2]Orçamento COM DES VILA INABI '!$J$31</f>
        <v>607914.31</v>
      </c>
      <c r="E13" s="15"/>
      <c r="F13" s="16"/>
      <c r="G13" s="15">
        <f t="shared" ref="G13:K13" si="4">1/3</f>
        <v>0.333333333333333</v>
      </c>
      <c r="H13" s="16">
        <f t="shared" si="3"/>
        <v>202638.103333333</v>
      </c>
      <c r="I13" s="15">
        <f t="shared" si="4"/>
        <v>0.333333333333333</v>
      </c>
      <c r="J13" s="25">
        <f t="shared" ref="J13:J20" si="5">D13*I13</f>
        <v>202638.103333333</v>
      </c>
      <c r="K13" s="15">
        <f t="shared" si="4"/>
        <v>0.333333333333333</v>
      </c>
      <c r="L13" s="16">
        <f t="shared" ref="L11:L20" si="6">D13*K13</f>
        <v>202638.103333333</v>
      </c>
      <c r="M13" s="15"/>
      <c r="N13" s="1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="1" customFormat="1" ht="24.75" customHeight="1" spans="1:28">
      <c r="A14" s="11" t="s">
        <v>21</v>
      </c>
      <c r="B14" s="12" t="str">
        <f>'[1]RESUMO '!B19:G19</f>
        <v>COBERTA/TELHADO</v>
      </c>
      <c r="C14" s="13">
        <f t="shared" si="0"/>
        <v>0.0155947632718065</v>
      </c>
      <c r="D14" s="14">
        <f>'[2]Orçamento COM DES VILA INABI '!$J$42</f>
        <v>21129.3</v>
      </c>
      <c r="E14" s="15"/>
      <c r="F14" s="16"/>
      <c r="G14" s="15"/>
      <c r="H14" s="16"/>
      <c r="I14" s="15">
        <f t="shared" ref="I14:M14" si="7">1/3</f>
        <v>0.333333333333333</v>
      </c>
      <c r="J14" s="25">
        <f t="shared" si="5"/>
        <v>7043.09999999999</v>
      </c>
      <c r="K14" s="15">
        <f t="shared" si="7"/>
        <v>0.333333333333333</v>
      </c>
      <c r="L14" s="16">
        <f t="shared" si="6"/>
        <v>7043.09999999999</v>
      </c>
      <c r="M14" s="15">
        <f t="shared" si="7"/>
        <v>0.333333333333333</v>
      </c>
      <c r="N14" s="16">
        <f t="shared" si="2"/>
        <v>7043.09999999999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="1" customFormat="1" ht="24.75" customHeight="1" spans="1:28">
      <c r="A15" s="11" t="s">
        <v>22</v>
      </c>
      <c r="B15" s="12" t="str">
        <f>'[1]RESUMO '!B21:G21</f>
        <v>IMPERMEABILIZAÇÃO</v>
      </c>
      <c r="C15" s="13">
        <f t="shared" si="0"/>
        <v>0.0436927488362161</v>
      </c>
      <c r="D15" s="14">
        <f>'[2]Orçamento COM DES VILA INABI '!$J$49</f>
        <v>59199.18</v>
      </c>
      <c r="E15" s="15"/>
      <c r="F15" s="16"/>
      <c r="G15" s="15">
        <f>1/3</f>
        <v>0.333333333333333</v>
      </c>
      <c r="H15" s="16">
        <f>D15*G15</f>
        <v>19733.06</v>
      </c>
      <c r="I15" s="15"/>
      <c r="J15" s="25"/>
      <c r="K15" s="15">
        <f>1/3</f>
        <v>0.333333333333333</v>
      </c>
      <c r="L15" s="16">
        <f t="shared" si="6"/>
        <v>19733.06</v>
      </c>
      <c r="M15" s="15">
        <f>1/3</f>
        <v>0.333333333333333</v>
      </c>
      <c r="N15" s="16">
        <f t="shared" si="2"/>
        <v>19733.06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="1" customFormat="1" ht="31.5" customHeight="1" spans="1:28">
      <c r="A16" s="11" t="s">
        <v>23</v>
      </c>
      <c r="B16" s="12" t="str">
        <f>'[1]RESUMO '!B23:G23</f>
        <v>REVESTIMENTO</v>
      </c>
      <c r="C16" s="13">
        <f t="shared" si="0"/>
        <v>0.115946905873216</v>
      </c>
      <c r="D16" s="14">
        <f>'[2]Orçamento COM DES VILA INABI '!$J$52</f>
        <v>157096.13</v>
      </c>
      <c r="E16" s="15"/>
      <c r="F16" s="16"/>
      <c r="G16" s="15"/>
      <c r="H16" s="16"/>
      <c r="I16" s="15"/>
      <c r="J16" s="25"/>
      <c r="K16" s="15">
        <v>0.5</v>
      </c>
      <c r="L16" s="16">
        <f t="shared" si="6"/>
        <v>78548.065</v>
      </c>
      <c r="M16" s="15">
        <v>0.5</v>
      </c>
      <c r="N16" s="16">
        <f t="shared" si="2"/>
        <v>78548.065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="1" customFormat="1" ht="24.75" customHeight="1" spans="1:28">
      <c r="A17" s="11" t="s">
        <v>24</v>
      </c>
      <c r="B17" s="12" t="str">
        <f>'[1]RESUMO '!B25:G25</f>
        <v>PINTURA</v>
      </c>
      <c r="C17" s="13">
        <f t="shared" si="0"/>
        <v>0.00782398144130691</v>
      </c>
      <c r="D17" s="14">
        <f>'[2]Orçamento COM DES VILA INABI '!$J$58</f>
        <v>10600.69</v>
      </c>
      <c r="E17" s="15"/>
      <c r="F17" s="16"/>
      <c r="G17" s="15"/>
      <c r="H17" s="16"/>
      <c r="I17" s="15"/>
      <c r="J17" s="25"/>
      <c r="K17" s="15"/>
      <c r="L17" s="16"/>
      <c r="M17" s="15">
        <v>1</v>
      </c>
      <c r="N17" s="16">
        <f t="shared" si="2"/>
        <v>10600.69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="1" customFormat="1" ht="24.75" customHeight="1" spans="1:28">
      <c r="A18" s="11" t="s">
        <v>25</v>
      </c>
      <c r="B18" s="12" t="str">
        <f>'[1]RESUMO '!B27:G27</f>
        <v>ESQUADRIAS</v>
      </c>
      <c r="C18" s="13">
        <f t="shared" si="0"/>
        <v>0.0456653044943715</v>
      </c>
      <c r="D18" s="14">
        <f>'[2]Orçamento COM DES VILA INABI '!$J$62</f>
        <v>61871.79</v>
      </c>
      <c r="E18" s="15"/>
      <c r="F18" s="16"/>
      <c r="G18" s="15"/>
      <c r="H18" s="16"/>
      <c r="I18" s="15">
        <v>0.5</v>
      </c>
      <c r="J18" s="25">
        <f t="shared" si="5"/>
        <v>30935.895</v>
      </c>
      <c r="K18" s="15">
        <v>0.5</v>
      </c>
      <c r="L18" s="16">
        <f t="shared" si="6"/>
        <v>30935.895</v>
      </c>
      <c r="M18" s="15"/>
      <c r="N18" s="1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="1" customFormat="1" ht="36" customHeight="1" spans="1:28">
      <c r="A19" s="11" t="s">
        <v>26</v>
      </c>
      <c r="B19" s="12" t="str">
        <f>'[1]RESUMO '!B29:G29</f>
        <v>INSTALAÇÕES HIDRÁULICAS E ESGOTO</v>
      </c>
      <c r="C19" s="13">
        <f t="shared" si="0"/>
        <v>0.0700473105290289</v>
      </c>
      <c r="D19" s="14">
        <f>'[2]Orçamento COM DES VILA INABI '!$J$72</f>
        <v>94906.9</v>
      </c>
      <c r="E19" s="15"/>
      <c r="F19" s="16"/>
      <c r="G19" s="15">
        <v>0.5</v>
      </c>
      <c r="H19" s="16">
        <f>D19*G19</f>
        <v>47453.45</v>
      </c>
      <c r="I19" s="15">
        <v>0.5</v>
      </c>
      <c r="J19" s="25">
        <f t="shared" si="5"/>
        <v>47453.45</v>
      </c>
      <c r="K19" s="15"/>
      <c r="L19" s="16"/>
      <c r="M19" s="15"/>
      <c r="N19" s="1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="1" customFormat="1" ht="31.5" customHeight="1" spans="1:28">
      <c r="A20" s="11" t="s">
        <v>27</v>
      </c>
      <c r="B20" s="12" t="str">
        <f>'[1]RESUMO '!B31</f>
        <v>INSTALAÇÕES ELÉTRICAS</v>
      </c>
      <c r="C20" s="13">
        <f t="shared" si="0"/>
        <v>0.0494780810407356</v>
      </c>
      <c r="D20" s="14">
        <f>'[2]Orçamento COM DES VILA INABI '!$J$143</f>
        <v>67037.71</v>
      </c>
      <c r="E20" s="15"/>
      <c r="F20" s="16"/>
      <c r="G20" s="15">
        <v>0</v>
      </c>
      <c r="H20" s="16"/>
      <c r="I20" s="15">
        <v>0.5</v>
      </c>
      <c r="J20" s="25">
        <f t="shared" si="5"/>
        <v>33518.855</v>
      </c>
      <c r="K20" s="15">
        <v>0.5</v>
      </c>
      <c r="L20" s="16">
        <f t="shared" si="6"/>
        <v>33518.855</v>
      </c>
      <c r="M20" s="15"/>
      <c r="N20" s="1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="1" customFormat="1" ht="7.5" customHeight="1" spans="1:2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6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="1" customFormat="1" ht="27" customHeight="1" spans="1:28">
      <c r="A22" s="19" t="s">
        <v>28</v>
      </c>
      <c r="B22" s="19"/>
      <c r="C22" s="19"/>
      <c r="D22" s="20">
        <f t="shared" ref="D22:H22" si="8">SUM(D10:D20)</f>
        <v>1354897.13</v>
      </c>
      <c r="E22" s="21">
        <f>F22/$D$23</f>
        <v>0.122561298545595</v>
      </c>
      <c r="F22" s="20">
        <f t="shared" si="8"/>
        <v>166057.9516485</v>
      </c>
      <c r="G22" s="21">
        <f>H22/$D$23</f>
        <v>0.232568698174771</v>
      </c>
      <c r="H22" s="20">
        <f t="shared" si="8"/>
        <v>315106.661684833</v>
      </c>
      <c r="I22" s="21">
        <f>J22/$D$23</f>
        <v>0.253049796727618</v>
      </c>
      <c r="J22" s="20">
        <f t="shared" ref="J22:N22" si="9">SUM(J10:J20)</f>
        <v>342856.443333333</v>
      </c>
      <c r="K22" s="21">
        <f>L22/D23</f>
        <v>0.290563844011783</v>
      </c>
      <c r="L22" s="20">
        <f t="shared" si="9"/>
        <v>393684.118333333</v>
      </c>
      <c r="M22" s="21">
        <f>N22/D23</f>
        <v>0.101256362540232</v>
      </c>
      <c r="N22" s="20">
        <f t="shared" si="9"/>
        <v>137191.955</v>
      </c>
      <c r="O22" s="2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="1" customFormat="1" ht="27" customHeight="1" spans="1:28">
      <c r="A23" s="19" t="s">
        <v>29</v>
      </c>
      <c r="B23" s="19"/>
      <c r="C23" s="19"/>
      <c r="D23" s="20">
        <f t="shared" ref="D23:F23" si="10">D22</f>
        <v>1354897.13</v>
      </c>
      <c r="E23" s="21">
        <f t="shared" si="10"/>
        <v>0.122561298545595</v>
      </c>
      <c r="F23" s="20">
        <f t="shared" si="10"/>
        <v>166057.9516485</v>
      </c>
      <c r="G23" s="21">
        <f t="shared" ref="G23:N23" si="11">G22+E23</f>
        <v>0.355129996720366</v>
      </c>
      <c r="H23" s="20">
        <f>F23+H22</f>
        <v>481164.613333333</v>
      </c>
      <c r="I23" s="21">
        <f t="shared" si="11"/>
        <v>0.608179793447984</v>
      </c>
      <c r="J23" s="20">
        <f t="shared" si="11"/>
        <v>824021.056666666</v>
      </c>
      <c r="K23" s="28">
        <f t="shared" si="11"/>
        <v>0.898743637459767</v>
      </c>
      <c r="L23" s="20">
        <f t="shared" si="11"/>
        <v>1217705.175</v>
      </c>
      <c r="M23" s="28">
        <f t="shared" si="11"/>
        <v>1</v>
      </c>
      <c r="N23" s="20">
        <f t="shared" si="11"/>
        <v>1354897.13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="1" customFormat="1" ht="27" customHeight="1" spans="1:28">
      <c r="A24" s="22" t="s">
        <v>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="1" customFormat="1" ht="15.75" customHeight="1" spans="1:2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="1" customFormat="1" ht="15.75" customHeight="1" spans="1:2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="1" customFormat="1" ht="15.75" customHeight="1" spans="1:2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="1" customFormat="1" ht="15.75" customHeight="1" spans="1: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="1" customFormat="1" ht="15.75" customHeight="1" spans="1:2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="1" customFormat="1" ht="15.75" customHeight="1" spans="1:2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="1" customFormat="1" ht="15.75" customHeight="1" spans="1:2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="1" customFormat="1" ht="15.75" customHeight="1" spans="1:2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="1" customFormat="1" ht="15.75" customHeight="1" spans="1:2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="1" customFormat="1" ht="15.75" customHeight="1" spans="1:2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="1" customFormat="1" ht="15.75" customHeight="1" spans="1:2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="1" customFormat="1" ht="15.75" customHeight="1" spans="1:2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="1" customFormat="1" ht="15.75" customHeight="1" spans="1:2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="1" customFormat="1" ht="15.75" customHeight="1" spans="1:2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="1" customFormat="1" ht="15.75" customHeight="1" spans="1:2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="1" customFormat="1" ht="15.75" customHeight="1" spans="1:2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="1" customFormat="1" ht="15.75" customHeight="1" spans="1:2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="1" customFormat="1" ht="15.75" customHeight="1" spans="1:2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="1" customFormat="1" ht="15.75" customHeight="1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="1" customFormat="1" ht="15.75" customHeight="1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="1" customFormat="1" ht="15.75" customHeight="1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="1" customFormat="1" ht="15.75" customHeight="1" spans="1:2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="1" customFormat="1" ht="15.75" customHeight="1" spans="1:2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="1" customFormat="1" ht="15.75" customHeight="1" spans="1:2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="1" customFormat="1" ht="15.75" customHeight="1" spans="1:2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="1" customFormat="1" ht="15.75" customHeight="1" spans="1:2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="1" customFormat="1" ht="15.75" customHeight="1" spans="1:2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="1" customFormat="1" ht="15.75" customHeight="1" spans="1:2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="1" customFormat="1" ht="15.75" customHeight="1" spans="1:2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="1" customFormat="1" ht="15.75" customHeight="1" spans="1:2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="1" customFormat="1" ht="15.75" customHeight="1" spans="1:2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="1" customFormat="1" ht="15.75" customHeight="1" spans="1:2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="1" customFormat="1" ht="15.75" customHeight="1" spans="1:2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="1" customFormat="1" ht="15.75" customHeight="1" spans="1:2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="1" customFormat="1" ht="15.75" customHeight="1" spans="1:2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="1" customFormat="1" ht="15.75" customHeight="1" spans="1:2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="1" customFormat="1" ht="15.75" customHeight="1" spans="1:2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="1" customFormat="1" ht="15.75" customHeight="1" spans="1:2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="1" customFormat="1" ht="15.75" customHeight="1" spans="1:2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="1" customFormat="1" ht="15.75" customHeight="1" spans="1:2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="1" customFormat="1" ht="15.75" customHeight="1" spans="1:2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="1" customFormat="1" ht="15.75" customHeight="1" spans="1:2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="1" customFormat="1" ht="15.75" customHeight="1" spans="1:2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="1" customFormat="1" ht="15.75" customHeight="1" spans="1:2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="1" customFormat="1" ht="15.75" customHeight="1" spans="1:2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="1" customFormat="1" ht="15.75" customHeight="1" spans="1:2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="1" customFormat="1" ht="15.75" customHeight="1" spans="1:2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="1" customFormat="1" ht="15.75" customHeight="1" spans="1:2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="1" customFormat="1" ht="15.75" customHeight="1" spans="1:2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="1" customFormat="1" ht="15.75" customHeight="1" spans="1:2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="1" customFormat="1" ht="15.75" customHeight="1" spans="1:2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="1" customFormat="1" ht="15.75" customHeight="1" spans="1:2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="1" customFormat="1" ht="15.75" customHeight="1" spans="1:2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="1" customFormat="1" ht="15.75" customHeight="1" spans="1:2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="1" customFormat="1" ht="15.75" customHeight="1" spans="1:2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="1" customFormat="1" ht="15.75" customHeight="1" spans="1:2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="1" customFormat="1" ht="15.75" customHeight="1" spans="1:2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="1" customFormat="1" ht="15.75" customHeight="1" spans="1:2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="1" customFormat="1" ht="15.75" customHeight="1" spans="1:2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="1" customFormat="1" ht="15.75" customHeight="1" spans="1:2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="1" customFormat="1" ht="15.75" customHeight="1" spans="1:2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="1" customFormat="1" ht="15.75" customHeight="1" spans="1:2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="1" customFormat="1" ht="15.75" customHeight="1" spans="1:2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="1" customFormat="1" ht="15.75" customHeight="1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="1" customFormat="1" ht="15.75" customHeight="1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="1" customFormat="1" ht="15.75" customHeight="1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="1" customFormat="1" ht="15.75" customHeight="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="1" customFormat="1" ht="15.75" customHeight="1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="1" customFormat="1" ht="15.75" customHeight="1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="1" customFormat="1" ht="15.75" customHeight="1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="1" customFormat="1" ht="15.75" customHeight="1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="1" customFormat="1" ht="15.75" customHeight="1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="1" customFormat="1" ht="15.75" customHeight="1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="1" customFormat="1" ht="15.75" customHeight="1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="1" customFormat="1" ht="15.75" customHeight="1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="1" customFormat="1" ht="15.75" customHeight="1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="1" customFormat="1" ht="15.75" customHeight="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="1" customFormat="1" ht="15.75" customHeight="1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="1" customFormat="1" ht="15.75" customHeight="1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="1" customFormat="1" ht="15.75" customHeight="1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="1" customFormat="1" ht="15.75" customHeight="1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="1" customFormat="1" ht="15.75" customHeight="1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="1" customFormat="1" ht="15.75" customHeight="1" spans="1:2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="1" customFormat="1" ht="15.75" customHeight="1" spans="1:2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="1" customFormat="1" ht="15.75" customHeight="1" spans="1:2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="1" customFormat="1" ht="15.75" customHeight="1" spans="1:2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="1" customFormat="1" ht="15.75" customHeight="1" spans="1:2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="1" customFormat="1" ht="15.75" customHeight="1" spans="1:2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="1" customFormat="1" ht="15.75" customHeight="1" spans="1:2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="1" customFormat="1" ht="15.75" customHeight="1" spans="1:2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="1" customFormat="1" ht="15.75" customHeight="1" spans="1:2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="1" customFormat="1" ht="15.75" customHeight="1" spans="1:2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="1" customFormat="1" ht="15.75" customHeight="1" spans="1:2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="1" customFormat="1" ht="15.75" customHeight="1" spans="1:2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="1" customFormat="1" ht="15.75" customHeight="1" spans="1:2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="1" customFormat="1" ht="15.75" customHeight="1" spans="1:2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="1" customFormat="1" ht="15.75" customHeight="1" spans="1:2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="1" customFormat="1" ht="15.75" customHeight="1" spans="1:2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="1" customFormat="1" ht="15.75" customHeight="1" spans="1:2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="1" customFormat="1" ht="15.75" customHeight="1" spans="1:2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="1" customFormat="1" ht="15.75" customHeight="1" spans="1:2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="1" customFormat="1" ht="15.75" customHeight="1" spans="1:2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="1" customFormat="1" ht="15.75" customHeight="1" spans="1:2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="1" customFormat="1" ht="15.75" customHeight="1" spans="1: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="1" customFormat="1" ht="15.75" customHeight="1" spans="1:2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="1" customFormat="1" ht="15.75" customHeight="1" spans="1:2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="1" customFormat="1" ht="15.75" customHeight="1" spans="1:2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="1" customFormat="1" ht="15.75" customHeight="1" spans="1:2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="1" customFormat="1" ht="15.75" customHeight="1" spans="1:2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="1" customFormat="1" ht="15.75" customHeight="1" spans="1:2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="1" customFormat="1" ht="15.75" customHeight="1" spans="1:2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="1" customFormat="1" ht="15.75" customHeight="1" spans="1:2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="1" customFormat="1" ht="15.75" customHeight="1" spans="1:2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="1" customFormat="1" ht="15.75" customHeight="1" spans="1:2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="1" customFormat="1" ht="15.75" customHeight="1" spans="1:2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="1" customFormat="1" ht="15.75" customHeight="1" spans="1:2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="1" customFormat="1" ht="15.75" customHeight="1" spans="1:2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="1" customFormat="1" ht="15.75" customHeight="1" spans="1:2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="1" customFormat="1" ht="15.75" customHeight="1" spans="1:2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="1" customFormat="1" ht="15.75" customHeight="1" spans="1:2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="1" customFormat="1" ht="15.75" customHeight="1" spans="1:2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="1" customFormat="1" ht="15.75" customHeight="1" spans="1:2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="1" customFormat="1" ht="15.75" customHeight="1" spans="1:2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="1" customFormat="1" ht="15.75" customHeight="1" spans="1:2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="1" customFormat="1" ht="15.75" customHeight="1" spans="1:2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="1" customFormat="1" ht="15.75" customHeight="1" spans="1:2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="1" customFormat="1" ht="15.75" customHeight="1" spans="1:2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="1" customFormat="1" ht="15.75" customHeight="1" spans="1:2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="1" customFormat="1" ht="15.75" customHeight="1" spans="1:2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="1" customFormat="1" ht="15.75" customHeight="1" spans="1:2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="1" customFormat="1" ht="15.75" customHeight="1" spans="1:2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="1" customFormat="1" ht="15.75" customHeight="1" spans="1:2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="1" customFormat="1" ht="15.75" customHeight="1" spans="1:2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="1" customFormat="1" ht="15.75" customHeight="1" spans="1:2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="1" customFormat="1" ht="15.75" customHeight="1" spans="1:2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="1" customFormat="1" ht="15.75" customHeight="1" spans="1:2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="1" customFormat="1" ht="15.75" customHeight="1" spans="1:2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="1" customFormat="1" ht="15.75" customHeight="1" spans="1:2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="1" customFormat="1" ht="15.75" customHeight="1" spans="1:2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="1" customFormat="1" ht="15.75" customHeight="1" spans="1:2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="1" customFormat="1" ht="15.75" customHeight="1" spans="1:2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="1" customFormat="1" ht="15.75" customHeight="1" spans="1:2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="1" customFormat="1" ht="15.75" customHeight="1" spans="1:2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="1" customFormat="1" ht="15.75" customHeight="1" spans="1:2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="1" customFormat="1" ht="15.75" customHeight="1" spans="1:2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="1" customFormat="1" ht="15.75" customHeight="1" spans="1:2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="1" customFormat="1" ht="15.75" customHeight="1" spans="1:2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="1" customFormat="1" ht="15.75" customHeight="1" spans="1:2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="1" customFormat="1" ht="15.75" customHeight="1" spans="1:2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="1" customFormat="1" ht="15.75" customHeight="1" spans="1:2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="1" customFormat="1" ht="15.75" customHeight="1" spans="1:2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="1" customFormat="1" ht="15.75" customHeight="1" spans="1:2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="1" customFormat="1" ht="15.75" customHeight="1" spans="1:2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="1" customFormat="1" ht="15.75" customHeight="1" spans="1:2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="1" customFormat="1" ht="15.75" customHeight="1" spans="1:2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="1" customFormat="1" ht="15.75" customHeight="1" spans="1:2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="1" customFormat="1" ht="15.75" customHeight="1" spans="1:2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="1" customFormat="1" ht="15.75" customHeight="1" spans="1:28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="1" customFormat="1" ht="15.75" customHeight="1" spans="1:28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="1" customFormat="1" ht="15.75" customHeight="1" spans="1:28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="1" customFormat="1" ht="15.75" customHeight="1" spans="1:28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="1" customFormat="1" ht="15.75" customHeight="1" spans="1:28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="1" customFormat="1" ht="15.75" customHeight="1" spans="1:28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="1" customFormat="1" ht="15.75" customHeight="1" spans="1:2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="1" customFormat="1" ht="15.75" customHeight="1" spans="1:28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="1" customFormat="1" ht="15.75" customHeight="1" spans="1:28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="1" customFormat="1" ht="15.75" customHeight="1" spans="1:28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="1" customFormat="1" ht="15.75" customHeight="1" spans="1:28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="1" customFormat="1" ht="15.75" customHeight="1" spans="1:28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="1" customFormat="1" ht="15.75" customHeight="1" spans="1:28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="1" customFormat="1" ht="15.75" customHeight="1" spans="1:28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="1" customFormat="1" ht="15.75" customHeight="1" spans="1:28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="1" customFormat="1" ht="15.75" customHeight="1" spans="1:28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="1" customFormat="1" ht="15.75" customHeight="1" spans="1:2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="1" customFormat="1" ht="15.75" customHeight="1" spans="1:28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="1" customFormat="1" ht="15.75" customHeight="1" spans="1:28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="1" customFormat="1" ht="15.75" customHeight="1" spans="1:28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="1" customFormat="1" ht="15.75" customHeight="1" spans="1:28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="1" customFormat="1" ht="15.75" customHeight="1" spans="1:28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="1" customFormat="1" ht="15.75" customHeight="1" spans="1:28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="1" customFormat="1" ht="15.75" customHeight="1" spans="1:28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="1" customFormat="1" ht="15.75" customHeight="1" spans="1:28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="1" customFormat="1" ht="15.75" customHeight="1" spans="1:28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="1" customFormat="1" ht="15.75" customHeight="1" spans="1:2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="1" customFormat="1" ht="15.75" customHeight="1" spans="1:28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="1" customFormat="1" ht="15.75" customHeight="1" spans="1:28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="1" customFormat="1" ht="15.75" customHeight="1" spans="1:28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="1" customFormat="1" ht="15.75" customHeight="1" spans="1:28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="1" customFormat="1" ht="15.75" customHeight="1" spans="1:28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="1" customFormat="1" ht="15.75" customHeight="1" spans="1:28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="1" customFormat="1" ht="15.75" customHeight="1" spans="1:28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="1" customFormat="1" ht="15.75" customHeight="1" spans="1:28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="1" customFormat="1" ht="15.75" customHeight="1" spans="1:28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="1" customFormat="1" ht="15.75" customHeight="1" spans="1:2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="1" customFormat="1" ht="15.75" customHeight="1" spans="1:28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="1" customFormat="1" ht="15.75" customHeight="1" spans="1:28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="1" customFormat="1" ht="15.75" customHeight="1" spans="1:28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="1" customFormat="1" ht="15.75" customHeight="1" spans="1:28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="1" customFormat="1" ht="15.75" customHeight="1" spans="1:28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="1" customFormat="1" ht="15.75" customHeight="1" spans="1:28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="1" customFormat="1" ht="15.75" customHeight="1" spans="1:28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="1" customFormat="1" ht="15.75" customHeight="1" spans="1:28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="1" customFormat="1" ht="15.75" customHeight="1" spans="1:28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="1" customFormat="1" ht="15.75" customHeight="1" spans="1: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="1" customFormat="1" ht="15.75" customHeight="1" spans="1:28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="1" customFormat="1" ht="15.75" customHeight="1" spans="1:28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="1" customFormat="1" ht="15.75" customHeight="1" spans="1:28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="1" customFormat="1" ht="15.75" customHeight="1" spans="1:28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="1" customFormat="1" ht="15.75" customHeight="1" spans="1:28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="1" customFormat="1" ht="15.75" customHeight="1" spans="1:28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="1" customFormat="1" ht="15.75" customHeight="1" spans="1:28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="1" customFormat="1" ht="15.75" customHeight="1" spans="1:28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="1" customFormat="1" ht="15.75" customHeight="1" spans="1:28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="1" customFormat="1" ht="15.75" customHeight="1" spans="1:2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="1" customFormat="1" ht="15.75" customHeight="1" spans="1:28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="1" customFormat="1" ht="15.75" customHeight="1" spans="1:28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="1" customFormat="1" ht="15.75" customHeight="1" spans="1:28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="1" customFormat="1" ht="15.75" customHeight="1" spans="1:28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="1" customFormat="1" ht="15.75" customHeight="1" spans="1:28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="1" customFormat="1" ht="15.75" customHeight="1" spans="1:28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="1" customFormat="1" ht="15.75" customHeight="1" spans="1:28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="1" customFormat="1" ht="15.75" customHeight="1" spans="1:28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="1" customFormat="1" ht="15.75" customHeight="1" spans="1:28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="1" customFormat="1" ht="15.75" customHeight="1" spans="1:2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="1" customFormat="1" ht="15.75" customHeight="1" spans="1:28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="1" customFormat="1" ht="15.75" customHeight="1" spans="1:28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="1" customFormat="1" ht="15.75" customHeight="1" spans="1:28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="1" customFormat="1" ht="15.75" customHeight="1" spans="1:28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="1" customFormat="1" ht="15.75" customHeight="1" spans="1:28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="1" customFormat="1" ht="15.75" customHeight="1" spans="1:28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="1" customFormat="1" ht="15.75" customHeight="1" spans="1:28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="1" customFormat="1" ht="15.75" customHeight="1" spans="1:28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="1" customFormat="1" ht="15.75" customHeight="1" spans="1:28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="1" customFormat="1" ht="15.75" customHeight="1" spans="1:2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="1" customFormat="1" ht="15.75" customHeight="1" spans="1:28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="1" customFormat="1" ht="15.75" customHeight="1" spans="1:28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="1" customFormat="1" ht="15.75" customHeight="1" spans="1:28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="1" customFormat="1" ht="15.75" customHeight="1" spans="1:28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="1" customFormat="1" ht="15.75" customHeight="1" spans="1:28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="1" customFormat="1" ht="15.75" customHeight="1" spans="1:28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="1" customFormat="1" ht="15.75" customHeight="1" spans="1:28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="1" customFormat="1" ht="15.75" customHeight="1" spans="1:28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="1" customFormat="1" ht="15.75" customHeight="1" spans="1:28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="1" customFormat="1" ht="15.75" customHeight="1" spans="1:2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="1" customFormat="1" ht="15.75" customHeight="1" spans="1:28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="1" customFormat="1" ht="15.75" customHeight="1" spans="1:28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="1" customFormat="1" ht="15.75" customHeight="1" spans="1:28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="1" customFormat="1" ht="15.75" customHeight="1" spans="1:28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="1" customFormat="1" ht="15.75" customHeight="1" spans="1:28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="1" customFormat="1" ht="15.75" customHeight="1" spans="1:28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="1" customFormat="1" ht="15.75" customHeight="1" spans="1:28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="1" customFormat="1" ht="15.75" customHeight="1" spans="1:28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="1" customFormat="1" ht="15.75" customHeight="1" spans="1:28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="1" customFormat="1" ht="15.75" customHeight="1" spans="1:2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="1" customFormat="1" ht="15.75" customHeight="1" spans="1:28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="1" customFormat="1" ht="15.75" customHeight="1" spans="1:28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="1" customFormat="1" ht="15.75" customHeight="1" spans="1:28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="1" customFormat="1" ht="15.75" customHeight="1" spans="1:28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="1" customFormat="1" ht="15.75" customHeight="1" spans="1:28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="1" customFormat="1" ht="15.75" customHeight="1" spans="1:28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="1" customFormat="1" ht="15.75" customHeight="1" spans="1:28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="1" customFormat="1" ht="15.75" customHeight="1" spans="1:28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="1" customFormat="1" ht="15.75" customHeight="1" spans="1:28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="1" customFormat="1" ht="15.75" customHeight="1" spans="1:2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="1" customFormat="1" ht="15.75" customHeight="1" spans="1:28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="1" customFormat="1" ht="15.75" customHeight="1" spans="1:28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="1" customFormat="1" ht="15.75" customHeight="1" spans="1:28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="1" customFormat="1" ht="15.75" customHeight="1" spans="1:28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="1" customFormat="1" ht="15.75" customHeight="1" spans="1:28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="1" customFormat="1" ht="15.75" customHeight="1" spans="1:28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="1" customFormat="1" ht="15.75" customHeight="1" spans="1:28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="1" customFormat="1" ht="15.75" customHeight="1" spans="1:28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="1" customFormat="1" ht="15.75" customHeight="1" spans="1:28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="1" customFormat="1" ht="15.75" customHeight="1" spans="1:2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="1" customFormat="1" ht="15.75" customHeight="1" spans="1:28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="1" customFormat="1" ht="15.75" customHeight="1" spans="1:28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="1" customFormat="1" ht="15.75" customHeight="1" spans="1:28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="1" customFormat="1" ht="15.75" customHeight="1" spans="1:28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="1" customFormat="1" ht="15.75" customHeight="1" spans="1:28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="1" customFormat="1" ht="15.75" customHeight="1" spans="1:28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="1" customFormat="1" ht="15.75" customHeight="1" spans="1:28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="1" customFormat="1" ht="15.75" customHeight="1" spans="1:28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="1" customFormat="1" ht="15.75" customHeight="1" spans="1:28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="1" customFormat="1" ht="15.75" customHeight="1" spans="1:2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="1" customFormat="1" ht="15.75" customHeight="1" spans="1:28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="1" customFormat="1" ht="15.75" customHeight="1" spans="1:28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="1" customFormat="1" ht="15.75" customHeight="1" spans="1:28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="1" customFormat="1" ht="15.75" customHeight="1" spans="1:28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="1" customFormat="1" ht="15.75" customHeight="1" spans="1:28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="1" customFormat="1" ht="15.75" customHeight="1" spans="1:28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="1" customFormat="1" ht="15.75" customHeight="1" spans="1:28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="1" customFormat="1" ht="15.75" customHeight="1" spans="1:28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="1" customFormat="1" ht="15.75" customHeight="1" spans="1:28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="1" customFormat="1" ht="15.75" customHeight="1" spans="1:2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="1" customFormat="1" ht="15.75" customHeight="1" spans="1:28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="1" customFormat="1" ht="15.75" customHeight="1" spans="1:28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="1" customFormat="1" ht="15.75" customHeight="1" spans="1:28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="1" customFormat="1" ht="15.75" customHeight="1" spans="1:28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="1" customFormat="1" ht="15.75" customHeight="1" spans="1:28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="1" customFormat="1" ht="15.75" customHeight="1" spans="1:28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="1" customFormat="1" ht="15.75" customHeight="1" spans="1:28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="1" customFormat="1" ht="15.75" customHeight="1" spans="1:28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="1" customFormat="1" ht="15.75" customHeight="1" spans="1:28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="1" customFormat="1" ht="15.75" customHeight="1" spans="1: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="1" customFormat="1" ht="15.75" customHeight="1" spans="1:28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="1" customFormat="1" ht="15.75" customHeight="1" spans="1:28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="1" customFormat="1" ht="15.75" customHeight="1" spans="1:28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="1" customFormat="1" ht="15.75" customHeight="1" spans="1:28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="1" customFormat="1" ht="15.75" customHeight="1" spans="1:28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="1" customFormat="1" ht="15.75" customHeight="1" spans="1:28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="1" customFormat="1" ht="15.75" customHeight="1" spans="1:28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="1" customFormat="1" ht="15.75" customHeight="1" spans="1:28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="1" customFormat="1" ht="15.75" customHeight="1" spans="1:28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="1" customFormat="1" ht="15.75" customHeight="1" spans="1:2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="1" customFormat="1" ht="15.75" customHeight="1" spans="1:28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="1" customFormat="1" ht="15.75" customHeight="1" spans="1:28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="1" customFormat="1" ht="15.75" customHeight="1" spans="1:28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="1" customFormat="1" ht="15.75" customHeight="1" spans="1:28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="1" customFormat="1" ht="15.75" customHeight="1" spans="1:28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="1" customFormat="1" ht="15.75" customHeight="1" spans="1:28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="1" customFormat="1" ht="15.75" customHeight="1" spans="1:28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="1" customFormat="1" ht="15.75" customHeight="1" spans="1:28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="1" customFormat="1" ht="15.75" customHeight="1" spans="1:28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="1" customFormat="1" ht="15.75" customHeight="1" spans="1:2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="1" customFormat="1" ht="15.75" customHeight="1" spans="1:28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="1" customFormat="1" ht="15.75" customHeight="1" spans="1:28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="1" customFormat="1" ht="15.75" customHeight="1" spans="1:28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="1" customFormat="1" ht="15.75" customHeight="1" spans="1:28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="1" customFormat="1" ht="15.75" customHeight="1" spans="1:28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="1" customFormat="1" ht="15.75" customHeight="1" spans="1:28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="1" customFormat="1" ht="15.75" customHeight="1" spans="1:28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="1" customFormat="1" ht="15.75" customHeight="1" spans="1:28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="1" customFormat="1" ht="15.75" customHeight="1" spans="1:28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="1" customFormat="1" ht="15.75" customHeight="1" spans="1:2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="1" customFormat="1" ht="15.75" customHeight="1" spans="1:28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="1" customFormat="1" ht="15.75" customHeight="1" spans="1:28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="1" customFormat="1" ht="15.75" customHeight="1" spans="1:28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="1" customFormat="1" ht="15.75" customHeight="1" spans="1:28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="1" customFormat="1" ht="15.75" customHeight="1" spans="1:28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="1" customFormat="1" ht="15.75" customHeight="1" spans="1:28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="1" customFormat="1" ht="15.75" customHeight="1" spans="1:28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="1" customFormat="1" ht="15.75" customHeight="1" spans="1:28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="1" customFormat="1" ht="15.75" customHeight="1" spans="1:28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="1" customFormat="1" ht="15.75" customHeight="1" spans="1:2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="1" customFormat="1" ht="15.75" customHeight="1" spans="1:28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="1" customFormat="1" ht="15.75" customHeight="1" spans="1:28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="1" customFormat="1" ht="15.75" customHeight="1" spans="1:28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="1" customFormat="1" ht="15.75" customHeight="1" spans="1:28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="1" customFormat="1" ht="15.75" customHeight="1" spans="1:28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="1" customFormat="1" ht="15.75" customHeight="1" spans="1:28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="1" customFormat="1" ht="15.75" customHeight="1" spans="1:28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="1" customFormat="1" ht="15.75" customHeight="1" spans="1:28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="1" customFormat="1" ht="15.75" customHeight="1" spans="1:28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="1" customFormat="1" ht="15.75" customHeight="1" spans="1:2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="1" customFormat="1" ht="15.75" customHeight="1" spans="1:28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="1" customFormat="1" ht="15.75" customHeight="1" spans="1:28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="1" customFormat="1" ht="15.75" customHeight="1" spans="1:28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="1" customFormat="1" ht="15.75" customHeight="1" spans="1:28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="1" customFormat="1" ht="15.75" customHeight="1" spans="1:28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="1" customFormat="1" ht="15.75" customHeight="1" spans="1:28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="1" customFormat="1" ht="15.75" customHeight="1" spans="1:28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="1" customFormat="1" ht="15.75" customHeight="1" spans="1:28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="1" customFormat="1" ht="15.75" customHeight="1" spans="1:28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="1" customFormat="1" ht="15.75" customHeight="1" spans="1:2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="1" customFormat="1" ht="15.75" customHeight="1" spans="1:28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="1" customFormat="1" ht="15.75" customHeight="1" spans="1:28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="1" customFormat="1" ht="15.75" customHeight="1" spans="1:28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="1" customFormat="1" ht="15.75" customHeight="1" spans="1:28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="1" customFormat="1" ht="15.75" customHeight="1" spans="1:28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="1" customFormat="1" ht="15.75" customHeight="1" spans="1:28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="1" customFormat="1" ht="15.75" customHeight="1" spans="1:28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="1" customFormat="1" ht="15.75" customHeight="1" spans="1:28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="1" customFormat="1" ht="15.75" customHeight="1" spans="1:28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="1" customFormat="1" ht="15.75" customHeight="1" spans="1:2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="1" customFormat="1" ht="15.75" customHeight="1" spans="1:28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="1" customFormat="1" ht="15.75" customHeight="1" spans="1:28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="1" customFormat="1" ht="15.75" customHeight="1" spans="1:28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="1" customFormat="1" ht="15.75" customHeight="1" spans="1:28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="1" customFormat="1" ht="15.75" customHeight="1" spans="1:28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="1" customFormat="1" ht="15.75" customHeight="1" spans="1:28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="1" customFormat="1" ht="15.75" customHeight="1" spans="1:28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="1" customFormat="1" ht="15.75" customHeight="1" spans="1:28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="1" customFormat="1" ht="15.75" customHeight="1" spans="1:28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="1" customFormat="1" ht="15.75" customHeight="1" spans="1:2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="1" customFormat="1" ht="15.75" customHeight="1" spans="1:28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="1" customFormat="1" ht="15.75" customHeight="1" spans="1:28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="1" customFormat="1" ht="15.75" customHeight="1" spans="1:28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="1" customFormat="1" ht="15.75" customHeight="1" spans="1:28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="1" customFormat="1" ht="15.75" customHeight="1" spans="1:28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="1" customFormat="1" ht="15.75" customHeight="1" spans="1:28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="1" customFormat="1" ht="15.75" customHeight="1" spans="1:28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="1" customFormat="1" ht="15.75" customHeight="1" spans="1:28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="1" customFormat="1" ht="15.75" customHeight="1" spans="1:28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="1" customFormat="1" ht="15.75" customHeight="1" spans="1:2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="1" customFormat="1" ht="15.75" customHeight="1" spans="1:28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="1" customFormat="1" ht="15.75" customHeight="1" spans="1:28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="1" customFormat="1" ht="15.75" customHeight="1" spans="1:28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="1" customFormat="1" ht="15.75" customHeight="1" spans="1:28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="1" customFormat="1" ht="15.75" customHeight="1" spans="1:28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="1" customFormat="1" ht="15.75" customHeight="1" spans="1:28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="1" customFormat="1" ht="15.75" customHeight="1" spans="1:28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="1" customFormat="1" ht="15.75" customHeight="1" spans="1:28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="1" customFormat="1" ht="15.75" customHeight="1" spans="1:28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="1" customFormat="1" ht="15.75" customHeight="1" spans="1: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="1" customFormat="1" ht="15.75" customHeight="1" spans="1:28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="1" customFormat="1" ht="15.75" customHeight="1" spans="1:28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="1" customFormat="1" ht="15.75" customHeight="1" spans="1:28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="1" customFormat="1" ht="15.75" customHeight="1" spans="1:28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="1" customFormat="1" ht="15.75" customHeight="1" spans="1:28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="1" customFormat="1" ht="15.75" customHeight="1" spans="1:28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="1" customFormat="1" ht="15.75" customHeight="1" spans="1:28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="1" customFormat="1" ht="15.75" customHeight="1" spans="1:28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="1" customFormat="1" ht="15.75" customHeight="1" spans="1:28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="1" customFormat="1" ht="15.75" customHeight="1" spans="1:2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="1" customFormat="1" ht="15.75" customHeight="1" spans="1:28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="1" customFormat="1" ht="15.75" customHeight="1" spans="1:28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="1" customFormat="1" ht="15.75" customHeight="1" spans="1:28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="1" customFormat="1" ht="15.75" customHeight="1" spans="1:28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="1" customFormat="1" ht="15.75" customHeight="1" spans="1:28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="1" customFormat="1" ht="15.75" customHeight="1" spans="1:28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="1" customFormat="1" ht="15.75" customHeight="1" spans="1:28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="1" customFormat="1" ht="15.75" customHeight="1" spans="1:28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="1" customFormat="1" ht="15.75" customHeight="1" spans="1:28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="1" customFormat="1" ht="15.75" customHeight="1" spans="1:2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="1" customFormat="1" ht="15.75" customHeight="1" spans="1:28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="1" customFormat="1" ht="15.75" customHeight="1" spans="1:28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="1" customFormat="1" ht="15.75" customHeight="1" spans="1:28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="1" customFormat="1" ht="15.75" customHeight="1" spans="1:28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="1" customFormat="1" ht="15.75" customHeight="1" spans="1:28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="1" customFormat="1" ht="15.75" customHeight="1" spans="1:28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="1" customFormat="1" ht="15.75" customHeight="1" spans="1:28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="1" customFormat="1" ht="15.75" customHeight="1" spans="1:28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="1" customFormat="1" ht="15.75" customHeight="1" spans="1:28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="1" customFormat="1" ht="15.75" customHeight="1" spans="1:2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="1" customFormat="1" ht="15.75" customHeight="1" spans="1:28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="1" customFormat="1" ht="15.75" customHeight="1" spans="1:28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="1" customFormat="1" ht="15.75" customHeight="1" spans="1:28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="1" customFormat="1" ht="15.75" customHeight="1" spans="1:28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="1" customFormat="1" ht="15.75" customHeight="1" spans="1:28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="1" customFormat="1" ht="15.75" customHeight="1" spans="1:28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="1" customFormat="1" ht="15.75" customHeight="1" spans="1:28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="1" customFormat="1" ht="15.75" customHeight="1" spans="1:28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="1" customFormat="1" ht="15.75" customHeight="1" spans="1:28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="1" customFormat="1" ht="15.75" customHeight="1" spans="1:2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="1" customFormat="1" ht="15.75" customHeight="1" spans="1:28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="1" customFormat="1" ht="15.75" customHeight="1" spans="1:28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="1" customFormat="1" ht="15.75" customHeight="1" spans="1:28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="1" customFormat="1" ht="15.75" customHeight="1" spans="1:28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="1" customFormat="1" ht="15.75" customHeight="1" spans="1:28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="1" customFormat="1" ht="15.75" customHeight="1" spans="1:28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="1" customFormat="1" ht="15.75" customHeight="1" spans="1:28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="1" customFormat="1" ht="15.75" customHeight="1" spans="1:28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="1" customFormat="1" ht="15.75" customHeight="1" spans="1:28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="1" customFormat="1" ht="15.75" customHeight="1" spans="1:2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="1" customFormat="1" ht="15.75" customHeight="1" spans="1:28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="1" customFormat="1" ht="15.75" customHeight="1" spans="1:28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="1" customFormat="1" ht="15.75" customHeight="1" spans="1:28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="1" customFormat="1" ht="15.75" customHeight="1" spans="1:28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="1" customFormat="1" ht="15.75" customHeight="1" spans="1:28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="1" customFormat="1" ht="15.75" customHeight="1" spans="1:28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="1" customFormat="1" ht="15.75" customHeight="1" spans="1:28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="1" customFormat="1" ht="15.75" customHeight="1" spans="1:28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="1" customFormat="1" ht="15.75" customHeight="1" spans="1:28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="1" customFormat="1" ht="15.75" customHeight="1" spans="1:2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="1" customFormat="1" ht="15.75" customHeight="1" spans="1:28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="1" customFormat="1" ht="15.75" customHeight="1" spans="1:28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="1" customFormat="1" ht="15.75" customHeight="1" spans="1:28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="1" customFormat="1" ht="15.75" customHeight="1" spans="1:28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="1" customFormat="1" ht="15.75" customHeight="1" spans="1:28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="1" customFormat="1" ht="15.75" customHeight="1" spans="1:28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="1" customFormat="1" ht="15.75" customHeight="1" spans="1:28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="1" customFormat="1" ht="15.75" customHeight="1" spans="1:28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="1" customFormat="1" ht="15.75" customHeight="1" spans="1:28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="1" customFormat="1" ht="15.75" customHeight="1" spans="1:2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="1" customFormat="1" ht="15.75" customHeight="1" spans="1:28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="1" customFormat="1" ht="15.75" customHeight="1" spans="1:28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="1" customFormat="1" ht="15.75" customHeight="1" spans="1:28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="1" customFormat="1" ht="15.75" customHeight="1" spans="1:28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="1" customFormat="1" ht="15.75" customHeight="1" spans="1:28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="1" customFormat="1" ht="15.75" customHeight="1" spans="1:28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="1" customFormat="1" ht="15.75" customHeight="1" spans="1:28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="1" customFormat="1" ht="15.75" customHeight="1" spans="1:28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="1" customFormat="1" ht="15.75" customHeight="1" spans="1:28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="1" customFormat="1" ht="15.75" customHeight="1" spans="1:2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="1" customFormat="1" ht="15.75" customHeight="1" spans="1:28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="1" customFormat="1" ht="15.75" customHeight="1" spans="1:28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="1" customFormat="1" ht="15.75" customHeight="1" spans="1:28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="1" customFormat="1" ht="15.75" customHeight="1" spans="1:28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="1" customFormat="1" ht="15.75" customHeight="1" spans="1:28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="1" customFormat="1" ht="15.75" customHeight="1" spans="1:28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="1" customFormat="1" ht="15.75" customHeight="1" spans="1:28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="1" customFormat="1" ht="15.75" customHeight="1" spans="1:28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="1" customFormat="1" ht="15.75" customHeight="1" spans="1:28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="1" customFormat="1" ht="15.75" customHeight="1" spans="1:2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="1" customFormat="1" ht="15.75" customHeight="1" spans="1:28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="1" customFormat="1" ht="15.75" customHeight="1" spans="1:28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="1" customFormat="1" ht="15.75" customHeight="1" spans="1:28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="1" customFormat="1" ht="15.75" customHeight="1" spans="1:28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="1" customFormat="1" ht="15.75" customHeight="1" spans="1:28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="1" customFormat="1" ht="15.75" customHeight="1" spans="1:28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="1" customFormat="1" ht="15.75" customHeight="1" spans="1:28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="1" customFormat="1" ht="15.75" customHeight="1" spans="1:28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="1" customFormat="1" ht="15.75" customHeight="1" spans="1:28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="1" customFormat="1" ht="15.75" customHeight="1" spans="1: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="1" customFormat="1" ht="15.75" customHeight="1" spans="1:28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="1" customFormat="1" ht="15.75" customHeight="1" spans="1:28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="1" customFormat="1" ht="15.75" customHeight="1" spans="1:28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="1" customFormat="1" ht="15.75" customHeight="1" spans="1:28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="1" customFormat="1" ht="15.75" customHeight="1" spans="1:28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="1" customFormat="1" ht="15.75" customHeight="1" spans="1:28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="1" customFormat="1" ht="15.75" customHeight="1" spans="1:28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="1" customFormat="1" ht="15.75" customHeight="1" spans="1:28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="1" customFormat="1" ht="15.75" customHeight="1" spans="1:28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="1" customFormat="1" ht="15.75" customHeight="1" spans="1:2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="1" customFormat="1" ht="15.75" customHeight="1" spans="1:28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="1" customFormat="1" ht="15.75" customHeight="1" spans="1:28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="1" customFormat="1" ht="15.75" customHeight="1" spans="1:28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="1" customFormat="1" ht="15.75" customHeight="1" spans="1:28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="1" customFormat="1" ht="15.75" customHeight="1" spans="1:28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="1" customFormat="1" ht="15.75" customHeight="1" spans="1:28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="1" customFormat="1" ht="15.75" customHeight="1" spans="1:28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="1" customFormat="1" ht="15.75" customHeight="1" spans="1:28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="1" customFormat="1" ht="15.75" customHeight="1" spans="1:28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="1" customFormat="1" ht="15.75" customHeight="1" spans="1:2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="1" customFormat="1" ht="15.75" customHeight="1" spans="1:28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="1" customFormat="1" ht="15.75" customHeight="1" spans="1:28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="1" customFormat="1" ht="15.75" customHeight="1" spans="1:28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="1" customFormat="1" ht="15.75" customHeight="1" spans="1:28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="1" customFormat="1" ht="15.75" customHeight="1" spans="1:28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="1" customFormat="1" ht="15.75" customHeight="1" spans="1:28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="1" customFormat="1" ht="15.75" customHeight="1" spans="1:28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="1" customFormat="1" ht="15.75" customHeight="1" spans="1:28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="1" customFormat="1" ht="15.75" customHeight="1" spans="1:28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="1" customFormat="1" ht="15.75" customHeight="1" spans="1:2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="1" customFormat="1" ht="15.75" customHeight="1" spans="1:28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="1" customFormat="1" ht="15.75" customHeight="1" spans="1:28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="1" customFormat="1" ht="15.75" customHeight="1" spans="1:28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="1" customFormat="1" ht="15.75" customHeight="1" spans="1:28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="1" customFormat="1" ht="15.75" customHeight="1" spans="1:28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="1" customFormat="1" ht="15.75" customHeight="1" spans="1:28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="1" customFormat="1" ht="15.75" customHeight="1" spans="1:28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="1" customFormat="1" ht="15.75" customHeight="1" spans="1:28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="1" customFormat="1" ht="15.75" customHeight="1" spans="1:28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="1" customFormat="1" ht="15.75" customHeight="1" spans="1:2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="1" customFormat="1" ht="15.75" customHeight="1" spans="1:28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="1" customFormat="1" ht="15.75" customHeight="1" spans="1:28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="1" customFormat="1" ht="15.75" customHeight="1" spans="1:28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="1" customFormat="1" ht="15.75" customHeight="1" spans="1:28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="1" customFormat="1" ht="15.75" customHeight="1" spans="1:28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="1" customFormat="1" ht="15.75" customHeight="1" spans="1:28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="1" customFormat="1" ht="15.75" customHeight="1" spans="1:28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="1" customFormat="1" ht="15.75" customHeight="1" spans="1:28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="1" customFormat="1" ht="15.75" customHeight="1" spans="1:28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="1" customFormat="1" ht="15.75" customHeight="1" spans="1:2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="1" customFormat="1" ht="15.75" customHeight="1" spans="1:28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="1" customFormat="1" ht="15.75" customHeight="1" spans="1:28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="1" customFormat="1" ht="15.75" customHeight="1" spans="1:28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="1" customFormat="1" ht="15.75" customHeight="1" spans="1:28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="1" customFormat="1" ht="15.75" customHeight="1" spans="1:28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="1" customFormat="1" ht="15.75" customHeight="1" spans="1:28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="1" customFormat="1" ht="15.75" customHeight="1" spans="1:28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="1" customFormat="1" ht="15.75" customHeight="1" spans="1:28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="1" customFormat="1" ht="15.75" customHeight="1" spans="1:28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="1" customFormat="1" ht="15.75" customHeight="1" spans="1:2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="1" customFormat="1" ht="15.75" customHeight="1" spans="1:28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="1" customFormat="1" ht="15.75" customHeight="1" spans="1:28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="1" customFormat="1" ht="15.75" customHeight="1" spans="1:28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="1" customFormat="1" ht="15.75" customHeight="1" spans="1:28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="1" customFormat="1" ht="15.75" customHeight="1" spans="1:28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="1" customFormat="1" ht="15.75" customHeight="1" spans="1:28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="1" customFormat="1" ht="15.75" customHeight="1" spans="1:28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="1" customFormat="1" ht="15.75" customHeight="1" spans="1:28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="1" customFormat="1" ht="15.75" customHeight="1" spans="1:28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="1" customFormat="1" ht="15.75" customHeight="1" spans="1:2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="1" customFormat="1" ht="15.75" customHeight="1" spans="1:28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="1" customFormat="1" ht="15.75" customHeight="1" spans="1:28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="1" customFormat="1" ht="15.75" customHeight="1" spans="1:28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="1" customFormat="1" ht="15.75" customHeight="1" spans="1:28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="1" customFormat="1" ht="15.75" customHeight="1" spans="1:28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="1" customFormat="1" ht="15.75" customHeight="1" spans="1:28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="1" customFormat="1" ht="15.75" customHeight="1" spans="1:28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="1" customFormat="1" ht="15.75" customHeight="1" spans="1:28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="1" customFormat="1" ht="15.75" customHeight="1" spans="1:28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="1" customFormat="1" ht="15.75" customHeight="1" spans="1:2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="1" customFormat="1" ht="15.75" customHeight="1" spans="1:28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="1" customFormat="1" ht="15.75" customHeight="1" spans="1:28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="1" customFormat="1" ht="15.75" customHeight="1" spans="1:28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="1" customFormat="1" ht="15.75" customHeight="1" spans="1:28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="1" customFormat="1" ht="15.75" customHeight="1" spans="1:28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="1" customFormat="1" ht="15.75" customHeight="1" spans="1:28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="1" customFormat="1" ht="15.75" customHeight="1" spans="1:28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="1" customFormat="1" ht="15.75" customHeight="1" spans="1:28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="1" customFormat="1" ht="15.75" customHeight="1" spans="1:28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="1" customFormat="1" ht="15.75" customHeight="1" spans="1:2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="1" customFormat="1" ht="15.75" customHeight="1" spans="1:28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="1" customFormat="1" ht="15.75" customHeight="1" spans="1:28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="1" customFormat="1" ht="15.75" customHeight="1" spans="1:28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="1" customFormat="1" ht="15.75" customHeight="1" spans="1:28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="1" customFormat="1" ht="15.75" customHeight="1" spans="1:28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="1" customFormat="1" ht="15.75" customHeight="1" spans="1:28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="1" customFormat="1" ht="15.75" customHeight="1" spans="1:28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="1" customFormat="1" ht="15.75" customHeight="1" spans="1:28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="1" customFormat="1" ht="15.75" customHeight="1" spans="1:28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="1" customFormat="1" ht="15.75" customHeight="1" spans="1: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="1" customFormat="1" ht="15.75" customHeight="1" spans="1:28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="1" customFormat="1" ht="15.75" customHeight="1" spans="1:28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="1" customFormat="1" ht="15.75" customHeight="1" spans="1:28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="1" customFormat="1" ht="15.75" customHeight="1" spans="1:28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="1" customFormat="1" ht="15.75" customHeight="1" spans="1:28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="1" customFormat="1" ht="15.75" customHeight="1" spans="1:28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="1" customFormat="1" ht="15.75" customHeight="1" spans="1:28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="1" customFormat="1" ht="15.75" customHeight="1" spans="1:28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="1" customFormat="1" ht="15.75" customHeight="1" spans="1:28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="1" customFormat="1" ht="15.75" customHeight="1" spans="1:2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="1" customFormat="1" ht="15.75" customHeight="1" spans="1:28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="1" customFormat="1" ht="15.75" customHeight="1" spans="1:28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="1" customFormat="1" ht="15.75" customHeight="1" spans="1:28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="1" customFormat="1" ht="15.75" customHeight="1" spans="1:28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="1" customFormat="1" ht="15.75" customHeight="1" spans="1:28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="1" customFormat="1" ht="15.75" customHeight="1" spans="1:28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="1" customFormat="1" ht="15.75" customHeight="1" spans="1:28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="1" customFormat="1" ht="15.75" customHeight="1" spans="1:28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="1" customFormat="1" ht="15.75" customHeight="1" spans="1:28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="1" customFormat="1" ht="15.75" customHeight="1" spans="1:2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="1" customFormat="1" ht="15.75" customHeight="1" spans="1:28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="1" customFormat="1" ht="15.75" customHeight="1" spans="1:28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="1" customFormat="1" ht="15.75" customHeight="1" spans="1:28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="1" customFormat="1" ht="15.75" customHeight="1" spans="1:28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="1" customFormat="1" ht="15.75" customHeight="1" spans="1:28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="1" customFormat="1" ht="15.75" customHeight="1" spans="1:28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="1" customFormat="1" ht="15.75" customHeight="1" spans="1:28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="1" customFormat="1" ht="15.75" customHeight="1" spans="1:28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="1" customFormat="1" ht="15.75" customHeight="1" spans="1:28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="1" customFormat="1" ht="15.75" customHeight="1" spans="1:2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="1" customFormat="1" ht="15.75" customHeight="1" spans="1:28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="1" customFormat="1" ht="15.75" customHeight="1" spans="1:28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="1" customFormat="1" ht="15.75" customHeight="1" spans="1:28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="1" customFormat="1" ht="15.75" customHeight="1" spans="1:28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="1" customFormat="1" ht="15.75" customHeight="1" spans="1:28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="1" customFormat="1" ht="15.75" customHeight="1" spans="1:28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="1" customFormat="1" ht="15.75" customHeight="1" spans="1:28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="1" customFormat="1" ht="15.75" customHeight="1" spans="1:28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="1" customFormat="1" ht="15.75" customHeight="1" spans="1:28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="1" customFormat="1" ht="15.75" customHeight="1" spans="1:2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="1" customFormat="1" ht="15.75" customHeight="1" spans="1:28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="1" customFormat="1" ht="15.75" customHeight="1" spans="1:28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="1" customFormat="1" ht="15.75" customHeight="1" spans="1:28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="1" customFormat="1" ht="15.75" customHeight="1" spans="1:28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="1" customFormat="1" ht="15.75" customHeight="1" spans="1:28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="1" customFormat="1" ht="15.75" customHeight="1" spans="1:28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="1" customFormat="1" ht="15.75" customHeight="1" spans="1:28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="1" customFormat="1" ht="15.75" customHeight="1" spans="1:28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="1" customFormat="1" ht="15.75" customHeight="1" spans="1:28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="1" customFormat="1" ht="15.75" customHeight="1" spans="1:2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="1" customFormat="1" ht="15.75" customHeight="1" spans="1:28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="1" customFormat="1" ht="15.75" customHeight="1" spans="1:28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="1" customFormat="1" ht="15.75" customHeight="1" spans="1:28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="1" customFormat="1" ht="15.75" customHeight="1" spans="1:28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="1" customFormat="1" ht="15.75" customHeight="1" spans="1:28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="1" customFormat="1" ht="15.75" customHeight="1" spans="1:28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="1" customFormat="1" ht="15.75" customHeight="1" spans="1:28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="1" customFormat="1" ht="15.75" customHeight="1" spans="1:28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="1" customFormat="1" ht="15.75" customHeight="1" spans="1:28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="1" customFormat="1" ht="15.75" customHeight="1" spans="1:2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="1" customFormat="1" ht="15.75" customHeight="1" spans="1:28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="1" customFormat="1" ht="15.75" customHeight="1" spans="1:28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="1" customFormat="1" ht="15.75" customHeight="1" spans="1:28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="1" customFormat="1" ht="15.75" customHeight="1" spans="1:28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="1" customFormat="1" ht="15.75" customHeight="1" spans="1:28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="1" customFormat="1" ht="15.75" customHeight="1" spans="1:28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="1" customFormat="1" ht="15.75" customHeight="1" spans="1:28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="1" customFormat="1" ht="15.75" customHeight="1" spans="1:28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="1" customFormat="1" ht="15.75" customHeight="1" spans="1:28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="1" customFormat="1" ht="15.75" customHeight="1" spans="1:2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="1" customFormat="1" ht="15.75" customHeight="1" spans="1:28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="1" customFormat="1" ht="15.75" customHeight="1" spans="1:28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="1" customFormat="1" ht="15.75" customHeight="1" spans="1:28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="1" customFormat="1" ht="15.75" customHeight="1" spans="1:28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="1" customFormat="1" ht="15.75" customHeight="1" spans="1:28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="1" customFormat="1" ht="15.75" customHeight="1" spans="1:28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="1" customFormat="1" ht="15.75" customHeight="1" spans="1:28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="1" customFormat="1" ht="15.75" customHeight="1" spans="1:28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="1" customFormat="1" ht="15.75" customHeight="1" spans="1:28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="1" customFormat="1" ht="15.75" customHeight="1" spans="1:2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="1" customFormat="1" ht="15.75" customHeight="1" spans="1:28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="1" customFormat="1" ht="15.75" customHeight="1" spans="1:28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="1" customFormat="1" ht="15.75" customHeight="1" spans="1:28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="1" customFormat="1" ht="15.75" customHeight="1" spans="1:28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="1" customFormat="1" ht="15.75" customHeight="1" spans="1:28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="1" customFormat="1" ht="15.75" customHeight="1" spans="1:28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="1" customFormat="1" ht="15.75" customHeight="1" spans="1:28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="1" customFormat="1" ht="15.75" customHeight="1" spans="1:28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="1" customFormat="1" ht="15.75" customHeight="1" spans="1:28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="1" customFormat="1" ht="15.75" customHeight="1" spans="1:2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="1" customFormat="1" ht="15.75" customHeight="1" spans="1:28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="1" customFormat="1" ht="15.75" customHeight="1" spans="1:28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="1" customFormat="1" ht="15.75" customHeight="1" spans="1:28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="1" customFormat="1" ht="15.75" customHeight="1" spans="1:28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="1" customFormat="1" ht="15.75" customHeight="1" spans="1:28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="1" customFormat="1" ht="15.75" customHeight="1" spans="1:28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="1" customFormat="1" ht="15.75" customHeight="1" spans="1:28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="1" customFormat="1" ht="15.75" customHeight="1" spans="1:28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="1" customFormat="1" ht="15.75" customHeight="1" spans="1:28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="1" customFormat="1" ht="15.75" customHeight="1" spans="1: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="1" customFormat="1" ht="15.75" customHeight="1" spans="1:28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="1" customFormat="1" ht="15.75" customHeight="1" spans="1:28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="1" customFormat="1" ht="15.75" customHeight="1" spans="1:28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="1" customFormat="1" ht="15.75" customHeight="1" spans="1:28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="1" customFormat="1" ht="15.75" customHeight="1" spans="1:28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="1" customFormat="1" ht="15.75" customHeight="1" spans="1:28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="1" customFormat="1" ht="15.75" customHeight="1" spans="1:28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="1" customFormat="1" ht="15.75" customHeight="1" spans="1:28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="1" customFormat="1" ht="15.75" customHeight="1" spans="1:28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="1" customFormat="1" ht="15.75" customHeight="1" spans="1:2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="1" customFormat="1" ht="15.75" customHeight="1" spans="1:28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="1" customFormat="1" ht="15.75" customHeight="1" spans="1:28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="1" customFormat="1" ht="15.75" customHeight="1" spans="1:28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="1" customFormat="1" ht="15.75" customHeight="1" spans="1:28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="1" customFormat="1" ht="15.75" customHeight="1" spans="1:28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="1" customFormat="1" ht="15.75" customHeight="1" spans="1:28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="1" customFormat="1" ht="15.75" customHeight="1" spans="1:28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="1" customFormat="1" ht="15.75" customHeight="1" spans="1:28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="1" customFormat="1" ht="15.75" customHeight="1" spans="1:28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="1" customFormat="1" ht="15.75" customHeight="1" spans="1:2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="1" customFormat="1" ht="15.75" customHeight="1" spans="1:28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="1" customFormat="1" ht="15.75" customHeight="1" spans="1:28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="1" customFormat="1" ht="15.75" customHeight="1" spans="1:28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="1" customFormat="1" ht="15.75" customHeight="1" spans="1:28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="1" customFormat="1" ht="15.75" customHeight="1" spans="1:28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="1" customFormat="1" ht="15.75" customHeight="1" spans="1:28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="1" customFormat="1" ht="15.75" customHeight="1" spans="1:28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="1" customFormat="1" ht="15.75" customHeight="1" spans="1:28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="1" customFormat="1" ht="15.75" customHeight="1" spans="1:28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="1" customFormat="1" ht="15.75" customHeight="1" spans="1:2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="1" customFormat="1" ht="15.75" customHeight="1" spans="1:28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="1" customFormat="1" ht="15.75" customHeight="1" spans="1:28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="1" customFormat="1" ht="15.75" customHeight="1" spans="1:28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="1" customFormat="1" ht="15.75" customHeight="1" spans="1:28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="1" customFormat="1" ht="15.75" customHeight="1" spans="1:28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="1" customFormat="1" ht="15.75" customHeight="1" spans="1:28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="1" customFormat="1" ht="15.75" customHeight="1" spans="1:28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="1" customFormat="1" ht="15.75" customHeight="1" spans="1:28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="1" customFormat="1" ht="15.75" customHeight="1" spans="1:28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="1" customFormat="1" ht="15.75" customHeight="1" spans="1:2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="1" customFormat="1" ht="15.75" customHeight="1" spans="1:28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="1" customFormat="1" ht="15.75" customHeight="1" spans="1:28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="1" customFormat="1" ht="15.75" customHeight="1" spans="1:28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="1" customFormat="1" ht="15.75" customHeight="1" spans="1:28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="1" customFormat="1" ht="15.75" customHeight="1" spans="1:28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="1" customFormat="1" ht="15.75" customHeight="1" spans="1:28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="1" customFormat="1" ht="15.75" customHeight="1" spans="1:28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="1" customFormat="1" ht="15.75" customHeight="1" spans="1:28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="1" customFormat="1" ht="15.75" customHeight="1" spans="1:28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="1" customFormat="1" ht="15.75" customHeight="1" spans="1:2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="1" customFormat="1" ht="15.75" customHeight="1" spans="1:28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="1" customFormat="1" ht="15.75" customHeight="1" spans="1:28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="1" customFormat="1" ht="15.75" customHeight="1" spans="1:28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="1" customFormat="1" ht="15.75" customHeight="1" spans="1:28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="1" customFormat="1" ht="15.75" customHeight="1" spans="1:28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="1" customFormat="1" ht="15.75" customHeight="1" spans="1:28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="1" customFormat="1" ht="15.75" customHeight="1" spans="1:28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="1" customFormat="1" ht="15.75" customHeight="1" spans="1:28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="1" customFormat="1" ht="15.75" customHeight="1" spans="1:28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="1" customFormat="1" ht="15.75" customHeight="1" spans="1:2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="1" customFormat="1" ht="15.75" customHeight="1" spans="1:28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="1" customFormat="1" ht="15.75" customHeight="1" spans="1:28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="1" customFormat="1" ht="15.75" customHeight="1" spans="1:28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="1" customFormat="1" ht="15.75" customHeight="1" spans="1:28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="1" customFormat="1" ht="15.75" customHeight="1" spans="1:28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="1" customFormat="1" ht="15.75" customHeight="1" spans="1:28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="1" customFormat="1" ht="15.75" customHeight="1" spans="1:28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="1" customFormat="1" ht="15.75" customHeight="1" spans="1:28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="1" customFormat="1" ht="15.75" customHeight="1" spans="1:28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="1" customFormat="1" ht="15.75" customHeight="1" spans="1:2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="1" customFormat="1" ht="15.75" customHeight="1" spans="1:28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="1" customFormat="1" ht="15.75" customHeight="1" spans="1:28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="1" customFormat="1" ht="15.75" customHeight="1" spans="1:28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="1" customFormat="1" ht="15.75" customHeight="1" spans="1:28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="1" customFormat="1" ht="15.75" customHeight="1" spans="1:28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="1" customFormat="1" ht="15.75" customHeight="1" spans="1:28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="1" customFormat="1" ht="15.75" customHeight="1" spans="1:28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="1" customFormat="1" ht="15.75" customHeight="1" spans="1:28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="1" customFormat="1" ht="15.75" customHeight="1" spans="1:28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="1" customFormat="1" ht="15.75" customHeight="1" spans="1:2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="1" customFormat="1" ht="15.75" customHeight="1" spans="1:28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="1" customFormat="1" ht="15.75" customHeight="1" spans="1:28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="1" customFormat="1" ht="15.75" customHeight="1" spans="1:28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="1" customFormat="1" ht="15.75" customHeight="1" spans="1:28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="1" customFormat="1" ht="15.75" customHeight="1" spans="1:28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="1" customFormat="1" ht="15.75" customHeight="1" spans="1:28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="1" customFormat="1" ht="15.75" customHeight="1" spans="1:28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="1" customFormat="1" ht="15.75" customHeight="1" spans="1:28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="1" customFormat="1" ht="15.75" customHeight="1" spans="1:28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="1" customFormat="1" ht="15.75" customHeight="1" spans="1:2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="1" customFormat="1" ht="15.75" customHeight="1" spans="1:28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="1" customFormat="1" ht="15.75" customHeight="1" spans="1:28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="1" customFormat="1" ht="15.75" customHeight="1" spans="1:28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="1" customFormat="1" ht="15.75" customHeight="1" spans="1:28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="1" customFormat="1" ht="15.75" customHeight="1" spans="1:28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="1" customFormat="1" ht="15.75" customHeight="1" spans="1:28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="1" customFormat="1" ht="15.75" customHeight="1" spans="1:28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="1" customFormat="1" ht="15.75" customHeight="1" spans="1:28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="1" customFormat="1" ht="15.75" customHeight="1" spans="1:28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="1" customFormat="1" ht="15.75" customHeight="1" spans="1: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="1" customFormat="1" ht="15.75" customHeight="1" spans="1:28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="1" customFormat="1" ht="15.75" customHeight="1" spans="1:28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="1" customFormat="1" ht="15.75" customHeight="1" spans="1:28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="1" customFormat="1" ht="15.75" customHeight="1" spans="1:28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="1" customFormat="1" ht="15.75" customHeight="1" spans="1:28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="1" customFormat="1" ht="15.75" customHeight="1" spans="1:28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="1" customFormat="1" ht="15.75" customHeight="1" spans="1:28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="1" customFormat="1" ht="15.75" customHeight="1" spans="1:28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="1" customFormat="1" ht="15.75" customHeight="1" spans="1:28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="1" customFormat="1" ht="15.75" customHeight="1" spans="1:2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="1" customFormat="1" ht="15.75" customHeight="1" spans="1:28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="1" customFormat="1" ht="15.75" customHeight="1" spans="1:28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="1" customFormat="1" ht="15.75" customHeight="1" spans="1:28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="1" customFormat="1" ht="15.75" customHeight="1" spans="1:28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="1" customFormat="1" ht="15.75" customHeight="1" spans="1:28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="1" customFormat="1" ht="15.75" customHeight="1" spans="1:28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="1" customFormat="1" ht="15.75" customHeight="1" spans="1:28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="1" customFormat="1" ht="15.75" customHeight="1" spans="1:28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="1" customFormat="1" ht="15.75" customHeight="1" spans="1:28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="1" customFormat="1" ht="15.75" customHeight="1" spans="1:2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="1" customFormat="1" ht="15.75" customHeight="1" spans="1:28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="1" customFormat="1" ht="15.75" customHeight="1" spans="1:28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="1" customFormat="1" ht="15.75" customHeight="1" spans="1:28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="1" customFormat="1" ht="15.75" customHeight="1" spans="1:28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="1" customFormat="1" ht="15.75" customHeight="1" spans="1:28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="1" customFormat="1" ht="15.75" customHeight="1" spans="1:28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="1" customFormat="1" ht="15.75" customHeight="1" spans="1:28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="1" customFormat="1" ht="15.75" customHeight="1" spans="1:28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="1" customFormat="1" ht="15.75" customHeight="1" spans="1:28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="1" customFormat="1" ht="15.75" customHeight="1" spans="1:2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="1" customFormat="1" ht="15.75" customHeight="1" spans="1:28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="1" customFormat="1" ht="15.75" customHeight="1" spans="1:28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="1" customFormat="1" ht="15.75" customHeight="1" spans="1:28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="1" customFormat="1" ht="15.75" customHeight="1" spans="1:28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="1" customFormat="1" ht="15.75" customHeight="1" spans="1:28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="1" customFormat="1" ht="15.75" customHeight="1" spans="1:28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="1" customFormat="1" ht="15.75" customHeight="1" spans="1:28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="1" customFormat="1" ht="15.75" customHeight="1" spans="1:28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="1" customFormat="1" ht="15.75" customHeight="1" spans="1:28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="1" customFormat="1" ht="15.75" customHeight="1" spans="1:2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="1" customFormat="1" ht="15.75" customHeight="1" spans="1:28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="1" customFormat="1" ht="15.75" customHeight="1" spans="1:28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="1" customFormat="1" ht="15.75" customHeight="1" spans="1:28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="1" customFormat="1" ht="15.75" customHeight="1" spans="1:28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="1" customFormat="1" ht="15.75" customHeight="1" spans="1:28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="1" customFormat="1" ht="15.75" customHeight="1" spans="1:28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="1" customFormat="1" ht="15.75" customHeight="1" spans="1:28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="1" customFormat="1" ht="15.75" customHeight="1" spans="1:28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="1" customFormat="1" ht="15.75" customHeight="1" spans="1:28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="1" customFormat="1" ht="15.75" customHeight="1" spans="1:2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="1" customFormat="1" ht="15.75" customHeight="1" spans="1:28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="1" customFormat="1" ht="15.75" customHeight="1" spans="1:28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="1" customFormat="1" ht="15.75" customHeight="1" spans="1:28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="1" customFormat="1" ht="15.75" customHeight="1" spans="1:28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="1" customFormat="1" ht="15.75" customHeight="1" spans="1:28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="1" customFormat="1" ht="15.75" customHeight="1" spans="1:28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="1" customFormat="1" ht="15.75" customHeight="1" spans="1:28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="1" customFormat="1" ht="15.75" customHeight="1" spans="1:28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="1" customFormat="1" ht="15.75" customHeight="1" spans="1:28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="1" customFormat="1" ht="15.75" customHeight="1" spans="1:2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="1" customFormat="1" ht="15.75" customHeight="1" spans="1:28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="1" customFormat="1" ht="15.75" customHeight="1" spans="1:28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="1" customFormat="1" ht="15.75" customHeight="1" spans="1:28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="1" customFormat="1" ht="15.75" customHeight="1" spans="1:28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="1" customFormat="1" ht="15.75" customHeight="1" spans="1:28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="1" customFormat="1" ht="15.75" customHeight="1" spans="1:28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="1" customFormat="1" ht="15.75" customHeight="1" spans="1:28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="1" customFormat="1" ht="15.75" customHeight="1" spans="1:28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="1" customFormat="1" ht="15.75" customHeight="1" spans="1:28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="1" customFormat="1" ht="15.75" customHeight="1" spans="1:2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="1" customFormat="1" ht="15.75" customHeight="1" spans="1:28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="1" customFormat="1" ht="15.75" customHeight="1" spans="1:28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="1" customFormat="1" ht="15.75" customHeight="1" spans="1:28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="1" customFormat="1" ht="15.75" customHeight="1" spans="1:28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="1" customFormat="1" ht="15.75" customHeight="1" spans="1:28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="1" customFormat="1" ht="15.75" customHeight="1" spans="1:28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="1" customFormat="1" ht="15.75" customHeight="1" spans="1:28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="1" customFormat="1" ht="15.75" customHeight="1" spans="1:28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="1" customFormat="1" ht="15.75" customHeight="1" spans="1:28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="1" customFormat="1" ht="15.75" customHeight="1" spans="1:2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="1" customFormat="1" ht="15.75" customHeight="1" spans="1:28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="1" customFormat="1" ht="15.75" customHeight="1" spans="1:28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="1" customFormat="1" ht="15.75" customHeight="1" spans="1:28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="1" customFormat="1" ht="15.75" customHeight="1" spans="1:28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="1" customFormat="1" ht="15.75" customHeight="1" spans="1:28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="1" customFormat="1" ht="15.75" customHeight="1" spans="1:28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="1" customFormat="1" ht="15.75" customHeight="1" spans="1:28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="1" customFormat="1" ht="15.75" customHeight="1" spans="1:28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="1" customFormat="1" ht="15.75" customHeight="1" spans="1:28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="1" customFormat="1" ht="15.75" customHeight="1" spans="1:2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="1" customFormat="1" ht="15.75" customHeight="1" spans="1:28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="1" customFormat="1" ht="15.75" customHeight="1" spans="1:28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="1" customFormat="1" ht="15.75" customHeight="1" spans="1:28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="1" customFormat="1" ht="15.75" customHeight="1" spans="1:28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="1" customFormat="1" ht="15.75" customHeight="1" spans="1:28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="1" customFormat="1" ht="15.75" customHeight="1" spans="1:28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="1" customFormat="1" ht="15.75" customHeight="1" spans="1:28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="1" customFormat="1" ht="15.75" customHeight="1" spans="1:28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="1" customFormat="1" ht="15.75" customHeight="1" spans="1:28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="1" customFormat="1" ht="15.75" customHeight="1" spans="1: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="1" customFormat="1" ht="15.75" customHeight="1" spans="1:28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="1" customFormat="1" ht="15.75" customHeight="1" spans="1:28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="1" customFormat="1" ht="15.75" customHeight="1" spans="1:28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="1" customFormat="1" ht="15.75" customHeight="1" spans="1:28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="1" customFormat="1" ht="15.75" customHeight="1" spans="1:28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="1" customFormat="1" ht="15.75" customHeight="1" spans="1:28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="1" customFormat="1" ht="15.75" customHeight="1" spans="1:28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="1" customFormat="1" ht="15.75" customHeight="1" spans="1:28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="1" customFormat="1" ht="15.75" customHeight="1" spans="1:28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="1" customFormat="1" ht="15.75" customHeight="1" spans="1:2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="1" customFormat="1" ht="15.75" customHeight="1" spans="1:28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="1" customFormat="1" ht="15.75" customHeight="1" spans="1:28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="1" customFormat="1" ht="15.75" customHeight="1" spans="1:28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="1" customFormat="1" ht="15.75" customHeight="1" spans="1:28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="1" customFormat="1" ht="15.75" customHeight="1" spans="1:28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="1" customFormat="1" ht="15.75" customHeight="1" spans="1:28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="1" customFormat="1" ht="15.75" customHeight="1" spans="1:28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="1" customFormat="1" ht="15.75" customHeight="1" spans="1:28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="1" customFormat="1" ht="15.75" customHeight="1" spans="1:28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="1" customFormat="1" ht="15.75" customHeight="1" spans="1:2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="1" customFormat="1" ht="15.75" customHeight="1" spans="1:28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="1" customFormat="1" ht="15.75" customHeight="1" spans="1:28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="1" customFormat="1" ht="15.75" customHeight="1" spans="1:28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="1" customFormat="1" ht="15.75" customHeight="1" spans="1:28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="1" customFormat="1" ht="15.75" customHeight="1" spans="1:28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="1" customFormat="1" ht="15.75" customHeight="1" spans="1:28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="1" customFormat="1" ht="15.75" customHeight="1" spans="1:28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="1" customFormat="1" ht="15.75" customHeight="1" spans="1:28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="1" customFormat="1" ht="15.75" customHeight="1" spans="1:28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="1" customFormat="1" ht="15.75" customHeight="1" spans="1:2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="1" customFormat="1" ht="15.75" customHeight="1" spans="1:28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="1" customFormat="1" ht="15.75" customHeight="1" spans="1:28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="1" customFormat="1" ht="15.75" customHeight="1" spans="1:28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="1" customFormat="1" ht="15.75" customHeight="1" spans="1:28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="1" customFormat="1" ht="15.75" customHeight="1" spans="1:28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="1" customFormat="1" ht="15.75" customHeight="1" spans="1:28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="1" customFormat="1" ht="15.75" customHeight="1" spans="1:28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="1" customFormat="1" ht="15.75" customHeight="1" spans="1:28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="1" customFormat="1" ht="15.75" customHeight="1" spans="1:28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="1" customFormat="1" ht="15.75" customHeight="1" spans="1:2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="1" customFormat="1" ht="15.75" customHeight="1" spans="1:28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="1" customFormat="1" ht="15.75" customHeight="1" spans="1:28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="1" customFormat="1" ht="15.75" customHeight="1" spans="1:28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="1" customFormat="1" ht="15.75" customHeight="1" spans="1:28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="1" customFormat="1" ht="15.75" customHeight="1" spans="1:28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="1" customFormat="1" ht="15.75" customHeight="1" spans="1:28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="1" customFormat="1" ht="15.75" customHeight="1" spans="1:28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="1" customFormat="1" ht="15.75" customHeight="1" spans="1:28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="1" customFormat="1" ht="15.75" customHeight="1" spans="1:28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="1" customFormat="1" ht="15.75" customHeight="1" spans="1:2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="1" customFormat="1" ht="15.75" customHeight="1" spans="1:28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="1" customFormat="1" ht="15.75" customHeight="1" spans="1:28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="1" customFormat="1" ht="15.75" customHeight="1" spans="1:28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="1" customFormat="1" ht="15.75" customHeight="1" spans="1:28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="1" customFormat="1" ht="15.75" customHeight="1" spans="1:28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="1" customFormat="1" ht="15.75" customHeight="1" spans="1:28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="1" customFormat="1" ht="15.75" customHeight="1" spans="1:28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="1" customFormat="1" ht="15.75" customHeight="1" spans="1:28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="1" customFormat="1" ht="15.75" customHeight="1" spans="1:28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="1" customFormat="1" ht="15.75" customHeight="1" spans="1:2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="1" customFormat="1" ht="15.75" customHeight="1" spans="1:28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="1" customFormat="1" ht="15.75" customHeight="1" spans="1:28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="1" customFormat="1" ht="15.75" customHeight="1" spans="1:28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="1" customFormat="1" ht="15.75" customHeight="1" spans="1:28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="1" customFormat="1" ht="15.75" customHeight="1" spans="1:28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="1" customFormat="1" ht="15.75" customHeight="1" spans="1:28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="1" customFormat="1" ht="15.75" customHeight="1" spans="1:28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="1" customFormat="1" ht="15.75" customHeight="1" spans="1:28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="1" customFormat="1" ht="15.75" customHeight="1" spans="1:28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="1" customFormat="1" ht="15.75" customHeight="1" spans="1:2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="1" customFormat="1" ht="15.75" customHeight="1" spans="1:28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="1" customFormat="1" ht="15.75" customHeight="1" spans="1:28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  <row r="1001" s="1" customFormat="1" ht="15.75" customHeight="1" spans="1:28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</row>
  </sheetData>
  <mergeCells count="20">
    <mergeCell ref="A1:N1"/>
    <mergeCell ref="A2:N2"/>
    <mergeCell ref="A3:N3"/>
    <mergeCell ref="A4:N4"/>
    <mergeCell ref="B5:N5"/>
    <mergeCell ref="B6:N6"/>
    <mergeCell ref="E7:N7"/>
    <mergeCell ref="E8:F8"/>
    <mergeCell ref="G8:H8"/>
    <mergeCell ref="I8:J8"/>
    <mergeCell ref="K8:L8"/>
    <mergeCell ref="M8:N8"/>
    <mergeCell ref="A21:L21"/>
    <mergeCell ref="A22:C22"/>
    <mergeCell ref="A23:C23"/>
    <mergeCell ref="A24:N24"/>
    <mergeCell ref="A7:A9"/>
    <mergeCell ref="B7:B9"/>
    <mergeCell ref="C7:C9"/>
    <mergeCell ref="D7:D8"/>
  </mergeCells>
  <printOptions horizontalCentered="1"/>
  <pageMargins left="0.251388888888889" right="0.251388888888889" top="0.751388888888889" bottom="0.751388888888889" header="0.298611111111111" footer="0.298611111111111"/>
  <pageSetup paperSize="9" scale="67" orientation="landscape" horizontalDpi="600"/>
  <headerFooter/>
  <ignoredErrors>
    <ignoredError sqref="I11:J11;F11;F10:N10;A21:N23;I20:L20;G20;I16:I17;G16:G18;K15:N15;G15:I15;G14:N14;G13:L13;A13:C13;A14:C14;A15:C15;A16:C16;A17:C17;A18:C18;A19:C19;A20:C20;G19:J19;I18:L18;M17:N17;K16:N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1"/>
  <sheetViews>
    <sheetView view="pageBreakPreview" zoomScaleNormal="100" topLeftCell="A15" workbookViewId="0">
      <selection activeCell="J26" sqref="J26"/>
    </sheetView>
  </sheetViews>
  <sheetFormatPr defaultColWidth="12.3428571428571" defaultRowHeight="12.75"/>
  <cols>
    <col min="1" max="1" width="10.6571428571429" style="1" customWidth="1"/>
    <col min="2" max="2" width="29.7428571428571" style="1" customWidth="1"/>
    <col min="3" max="3" width="9.91428571428571" style="1" customWidth="1"/>
    <col min="4" max="4" width="15.9904761904762" style="1" customWidth="1"/>
    <col min="5" max="5" width="10.5333333333333" style="1" customWidth="1"/>
    <col min="6" max="6" width="15.9904761904762" style="1" customWidth="1"/>
    <col min="7" max="7" width="9.80952380952381" style="1" customWidth="1"/>
    <col min="8" max="8" width="17.3333333333333" style="1" customWidth="1"/>
    <col min="9" max="9" width="9.80952380952381" style="1" customWidth="1"/>
    <col min="10" max="10" width="16" style="1" customWidth="1"/>
    <col min="11" max="11" width="8.82857142857143" style="1" customWidth="1"/>
    <col min="12" max="12" width="17.5238095238095" style="1" customWidth="1"/>
    <col min="13" max="13" width="11.8095238095238" style="1" customWidth="1"/>
    <col min="14" max="14" width="19.8095238095238" style="1" customWidth="1"/>
    <col min="15" max="15" width="9.04761904761905" style="1" customWidth="1"/>
    <col min="16" max="28" width="7.96190476190476" style="1" customWidth="1"/>
    <col min="29" max="16384" width="12.3428571428571" style="1"/>
  </cols>
  <sheetData>
    <row r="1" s="1" customFormat="1" ht="60" customHeight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1" customFormat="1" ht="20.25" customHeight="1" spans="1:2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1" customFormat="1" ht="27" customHeight="1" spans="1:2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="1" customFormat="1" ht="30" customHeight="1" spans="1:28">
      <c r="A4" s="5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="1" customFormat="1" ht="37.5" customHeight="1" spans="1:28">
      <c r="A5" s="6" t="s">
        <v>3</v>
      </c>
      <c r="B5" s="7" t="str">
        <f>'[1]RESUMO '!C4</f>
        <v>CONTRATAÇÃO DE EMPRESA DE ENGENHARIA PARA A EXECUÇÃO DAS OBRAS DE REFORMA DA ESCOLA DA  VILA DA INABI  E DA CRECHE DO BOM JESUS DO MUNICÍPIO DE CAMARAGIBE - PE.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="1" customFormat="1" ht="33" customHeight="1" spans="1:28">
      <c r="A6" s="6" t="s">
        <v>4</v>
      </c>
      <c r="B6" s="7" t="s">
        <v>32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="1" customFormat="1" ht="27" customHeight="1" spans="1:28">
      <c r="A7" s="8" t="s">
        <v>6</v>
      </c>
      <c r="B7" s="8" t="s">
        <v>7</v>
      </c>
      <c r="C7" s="9" t="s">
        <v>8</v>
      </c>
      <c r="D7" s="9" t="s">
        <v>9</v>
      </c>
      <c r="E7" s="9" t="s">
        <v>10</v>
      </c>
      <c r="F7" s="9"/>
      <c r="G7" s="9"/>
      <c r="H7" s="9"/>
      <c r="I7" s="9"/>
      <c r="J7" s="9"/>
      <c r="K7" s="9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="1" customFormat="1" ht="19.5" customHeight="1" spans="1:28">
      <c r="A8" s="8"/>
      <c r="B8" s="8"/>
      <c r="C8" s="9"/>
      <c r="D8" s="9"/>
      <c r="E8" s="9" t="s">
        <v>11</v>
      </c>
      <c r="F8" s="9"/>
      <c r="G8" s="9" t="s">
        <v>12</v>
      </c>
      <c r="H8" s="9"/>
      <c r="I8" s="9" t="s">
        <v>13</v>
      </c>
      <c r="J8" s="9"/>
      <c r="K8" s="9" t="s">
        <v>14</v>
      </c>
      <c r="L8" s="9"/>
      <c r="M8" s="9" t="s">
        <v>15</v>
      </c>
      <c r="N8" s="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="1" customFormat="1" ht="27" customHeight="1" spans="1:28">
      <c r="A9" s="8"/>
      <c r="B9" s="8"/>
      <c r="C9" s="9"/>
      <c r="D9" s="10" t="s">
        <v>16</v>
      </c>
      <c r="E9" s="10" t="s">
        <v>8</v>
      </c>
      <c r="F9" s="10" t="s">
        <v>16</v>
      </c>
      <c r="G9" s="10" t="s">
        <v>8</v>
      </c>
      <c r="H9" s="10" t="s">
        <v>16</v>
      </c>
      <c r="I9" s="10" t="s">
        <v>8</v>
      </c>
      <c r="J9" s="10" t="s">
        <v>16</v>
      </c>
      <c r="K9" s="10" t="s">
        <v>8</v>
      </c>
      <c r="L9" s="10" t="s">
        <v>16</v>
      </c>
      <c r="M9" s="10" t="s">
        <v>8</v>
      </c>
      <c r="N9" s="10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="1" customFormat="1" ht="41" customHeight="1" spans="1:28">
      <c r="A10" s="11" t="s">
        <v>17</v>
      </c>
      <c r="B10" s="12" t="str">
        <f>'[1]RESUMO '!B11:G11</f>
        <v>ADMINISTRAÇÃO DE OBRA</v>
      </c>
      <c r="C10" s="13">
        <f t="shared" ref="C10:C20" si="0">D10/$D$22</f>
        <v>0.0909166737542919</v>
      </c>
      <c r="D10" s="14">
        <f>'[2]Orçamento COM DES BOM JESUS'!$J$10</f>
        <v>53212.84</v>
      </c>
      <c r="E10" s="15">
        <f t="shared" ref="E10:I10" si="1">1/5</f>
        <v>0.2</v>
      </c>
      <c r="F10" s="16">
        <f>D10*E10</f>
        <v>10642.568</v>
      </c>
      <c r="G10" s="15">
        <f t="shared" si="1"/>
        <v>0.2</v>
      </c>
      <c r="H10" s="16">
        <f>$D$10*$G$10</f>
        <v>10642.568</v>
      </c>
      <c r="I10" s="15">
        <f t="shared" si="1"/>
        <v>0.2</v>
      </c>
      <c r="J10" s="16">
        <f>$D$10*$G$10</f>
        <v>10642.568</v>
      </c>
      <c r="K10" s="15">
        <f>1/5</f>
        <v>0.2</v>
      </c>
      <c r="L10" s="16">
        <f>$D$10*$G$10</f>
        <v>10642.568</v>
      </c>
      <c r="M10" s="15">
        <f>1/5</f>
        <v>0.2</v>
      </c>
      <c r="N10" s="16">
        <f t="shared" ref="N10:N20" si="2">D10*M10</f>
        <v>10642.568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="1" customFormat="1" ht="34" customHeight="1" spans="1:28">
      <c r="A11" s="11" t="s">
        <v>18</v>
      </c>
      <c r="B11" s="12" t="str">
        <f>'[1]RESUMO '!B13:G13</f>
        <v>SERVIÇOS PRELIMINARES</v>
      </c>
      <c r="C11" s="13">
        <f t="shared" si="0"/>
        <v>0.000806058619382086</v>
      </c>
      <c r="D11" s="14">
        <f>'[2]Orçamento COM DES BOM JESUS'!$J$13</f>
        <v>471.78</v>
      </c>
      <c r="E11" s="15">
        <v>1</v>
      </c>
      <c r="F11" s="16">
        <f>D11*E11</f>
        <v>471.78</v>
      </c>
      <c r="G11" s="15"/>
      <c r="H11" s="16"/>
      <c r="I11" s="15"/>
      <c r="J11" s="24"/>
      <c r="K11" s="15"/>
      <c r="L11" s="16"/>
      <c r="M11" s="15"/>
      <c r="N11" s="1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="1" customFormat="1" ht="24.75" customHeight="1" spans="1:28">
      <c r="A12" s="11" t="s">
        <v>19</v>
      </c>
      <c r="B12" s="12" t="str">
        <f>'[1]RESUMO '!B15:G15</f>
        <v>REMOÇÃO E LIMPEZA</v>
      </c>
      <c r="C12" s="13">
        <f t="shared" si="0"/>
        <v>0.0570721384022024</v>
      </c>
      <c r="D12" s="14">
        <f>'[2]Orçamento COM DES BOM JESUS'!$J$15</f>
        <v>33403.89</v>
      </c>
      <c r="E12" s="15">
        <f>100%-(28.67%/2)</f>
        <v>0.85665</v>
      </c>
      <c r="F12" s="16">
        <f>D12*E12</f>
        <v>28615.4423685</v>
      </c>
      <c r="G12" s="15">
        <f>(28.67%/2)</f>
        <v>0.14335</v>
      </c>
      <c r="H12" s="16">
        <f t="shared" ref="H11:H13" si="3">D12*G12</f>
        <v>4788.4476315</v>
      </c>
      <c r="I12" s="15"/>
      <c r="J12" s="24"/>
      <c r="K12" s="15"/>
      <c r="L12" s="16"/>
      <c r="M12" s="15"/>
      <c r="N12" s="1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="1" customFormat="1" ht="24.75" customHeight="1" spans="1:28">
      <c r="A13" s="11" t="s">
        <v>20</v>
      </c>
      <c r="B13" s="17" t="str">
        <f>'[1]RESUMO '!B17:G17</f>
        <v>ESTRUTURA</v>
      </c>
      <c r="C13" s="13">
        <f t="shared" si="0"/>
        <v>0.150984101246348</v>
      </c>
      <c r="D13" s="14">
        <f>'[2]Orçamento COM DES BOM JESUS'!$J$30</f>
        <v>88369.85</v>
      </c>
      <c r="E13" s="15"/>
      <c r="F13" s="16"/>
      <c r="G13" s="15">
        <f t="shared" ref="G13:K13" si="4">1/3</f>
        <v>0.333333333333333</v>
      </c>
      <c r="H13" s="16">
        <f t="shared" si="3"/>
        <v>29456.6166666666</v>
      </c>
      <c r="I13" s="15">
        <f t="shared" si="4"/>
        <v>0.333333333333333</v>
      </c>
      <c r="J13" s="25">
        <f t="shared" ref="J13:J20" si="5">D13*I13</f>
        <v>29456.6166666666</v>
      </c>
      <c r="K13" s="15">
        <f t="shared" si="4"/>
        <v>0.333333333333333</v>
      </c>
      <c r="L13" s="16">
        <f t="shared" ref="L11:L20" si="6">D13*K13</f>
        <v>29456.6166666666</v>
      </c>
      <c r="M13" s="15"/>
      <c r="N13" s="1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="1" customFormat="1" ht="24.75" customHeight="1" spans="1:28">
      <c r="A14" s="11" t="s">
        <v>21</v>
      </c>
      <c r="B14" s="12" t="str">
        <f>'[1]RESUMO '!B19:G19</f>
        <v>COBERTA/TELHADO</v>
      </c>
      <c r="C14" s="13">
        <f t="shared" si="0"/>
        <v>0.025585074209572</v>
      </c>
      <c r="D14" s="14">
        <f>'[2]Orçamento COM DES BOM JESUS'!$J$42</f>
        <v>14974.75</v>
      </c>
      <c r="E14" s="15"/>
      <c r="F14" s="16"/>
      <c r="G14" s="15"/>
      <c r="H14" s="16"/>
      <c r="I14" s="15">
        <f t="shared" ref="I14:M14" si="7">1/3</f>
        <v>0.333333333333333</v>
      </c>
      <c r="J14" s="25">
        <f t="shared" si="5"/>
        <v>4991.58333333333</v>
      </c>
      <c r="K14" s="15">
        <f t="shared" si="7"/>
        <v>0.333333333333333</v>
      </c>
      <c r="L14" s="16">
        <f t="shared" si="6"/>
        <v>4991.58333333333</v>
      </c>
      <c r="M14" s="15">
        <f t="shared" si="7"/>
        <v>0.333333333333333</v>
      </c>
      <c r="N14" s="16">
        <f t="shared" si="2"/>
        <v>4991.58333333333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="1" customFormat="1" ht="24.75" customHeight="1" spans="1:28">
      <c r="A15" s="11" t="s">
        <v>22</v>
      </c>
      <c r="B15" s="12" t="str">
        <f>'[1]RESUMO '!B21:G21</f>
        <v>IMPERMEABILIZAÇÃO</v>
      </c>
      <c r="C15" s="13">
        <f t="shared" si="0"/>
        <v>0.00533213807894522</v>
      </c>
      <c r="D15" s="14">
        <f>'[2]Orçamento COM DES BOM JESUS'!$J$49</f>
        <v>3120.86</v>
      </c>
      <c r="E15" s="15"/>
      <c r="F15" s="16"/>
      <c r="G15" s="15">
        <f>1/3</f>
        <v>0.333333333333333</v>
      </c>
      <c r="H15" s="16">
        <f>D15*G15</f>
        <v>1040.28666666667</v>
      </c>
      <c r="I15" s="15"/>
      <c r="J15" s="25"/>
      <c r="K15" s="15">
        <f>1/3</f>
        <v>0.333333333333333</v>
      </c>
      <c r="L15" s="16">
        <f t="shared" si="6"/>
        <v>1040.28666666667</v>
      </c>
      <c r="M15" s="15">
        <f>1/3</f>
        <v>0.333333333333333</v>
      </c>
      <c r="N15" s="16">
        <f t="shared" si="2"/>
        <v>1040.28666666667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="1" customFormat="1" ht="31.5" customHeight="1" spans="1:28">
      <c r="A16" s="11" t="s">
        <v>23</v>
      </c>
      <c r="B16" s="12" t="str">
        <f>'[1]RESUMO '!B23:G23</f>
        <v>REVESTIMENTO</v>
      </c>
      <c r="C16" s="13">
        <f t="shared" si="0"/>
        <v>0.310412443065639</v>
      </c>
      <c r="D16" s="14">
        <f>'[2]Orçamento COM DES BOM JESUS'!$J$52</f>
        <v>181682.05</v>
      </c>
      <c r="E16" s="15"/>
      <c r="F16" s="16"/>
      <c r="G16" s="15"/>
      <c r="H16" s="16"/>
      <c r="I16" s="15"/>
      <c r="J16" s="25"/>
      <c r="K16" s="15">
        <v>0.5</v>
      </c>
      <c r="L16" s="16">
        <f t="shared" si="6"/>
        <v>90841.025</v>
      </c>
      <c r="M16" s="15">
        <v>0.5</v>
      </c>
      <c r="N16" s="16">
        <f t="shared" si="2"/>
        <v>90841.025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="1" customFormat="1" ht="24.75" customHeight="1" spans="1:28">
      <c r="A17" s="11" t="s">
        <v>24</v>
      </c>
      <c r="B17" s="12" t="str">
        <f>'[1]RESUMO '!B25:G25</f>
        <v>PINTURA</v>
      </c>
      <c r="C17" s="13">
        <f t="shared" si="0"/>
        <v>0.0192175049866527</v>
      </c>
      <c r="D17" s="14">
        <f>'[2]Orçamento COM DES BOM JESUS'!$J$60</f>
        <v>11247.86</v>
      </c>
      <c r="E17" s="15"/>
      <c r="F17" s="16"/>
      <c r="G17" s="15"/>
      <c r="H17" s="16"/>
      <c r="I17" s="15"/>
      <c r="J17" s="25"/>
      <c r="K17" s="15"/>
      <c r="L17" s="16">
        <f t="shared" si="6"/>
        <v>0</v>
      </c>
      <c r="M17" s="15">
        <v>1</v>
      </c>
      <c r="N17" s="16">
        <f t="shared" si="2"/>
        <v>11247.86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="1" customFormat="1" ht="24.75" customHeight="1" spans="1:28">
      <c r="A18" s="11" t="s">
        <v>25</v>
      </c>
      <c r="B18" s="12" t="str">
        <f>'[1]RESUMO '!B27:G27</f>
        <v>ESQUADRIAS</v>
      </c>
      <c r="C18" s="13">
        <f t="shared" si="0"/>
        <v>0.0487213724722422</v>
      </c>
      <c r="D18" s="14">
        <f>'[2]Orçamento COM DES BOM JESUS'!$J$65</f>
        <v>28516.25</v>
      </c>
      <c r="E18" s="15"/>
      <c r="F18" s="16"/>
      <c r="G18" s="15"/>
      <c r="H18" s="16"/>
      <c r="I18" s="15">
        <v>0.5</v>
      </c>
      <c r="J18" s="25">
        <f t="shared" si="5"/>
        <v>14258.125</v>
      </c>
      <c r="K18" s="15">
        <v>0.5</v>
      </c>
      <c r="L18" s="16">
        <f t="shared" si="6"/>
        <v>14258.125</v>
      </c>
      <c r="M18" s="15"/>
      <c r="N18" s="1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="1" customFormat="1" ht="36" customHeight="1" spans="1:28">
      <c r="A19" s="11" t="s">
        <v>26</v>
      </c>
      <c r="B19" s="12" t="str">
        <f>'[1]RESUMO '!B29:G29</f>
        <v>INSTALAÇÕES HIDRÁULICAS E ESGOTO</v>
      </c>
      <c r="C19" s="13">
        <f t="shared" si="0"/>
        <v>0.0331085784435753</v>
      </c>
      <c r="D19" s="14">
        <f>'[2]Orçamento COM DES BOM JESUS'!$J$73</f>
        <v>19378.2</v>
      </c>
      <c r="E19" s="15"/>
      <c r="F19" s="16"/>
      <c r="G19" s="15">
        <v>0.5</v>
      </c>
      <c r="H19" s="16">
        <f>D19*G19</f>
        <v>9689.1</v>
      </c>
      <c r="I19" s="15">
        <v>0.5</v>
      </c>
      <c r="J19" s="25">
        <f t="shared" si="5"/>
        <v>9689.1</v>
      </c>
      <c r="K19" s="15"/>
      <c r="L19" s="16"/>
      <c r="M19" s="15"/>
      <c r="N19" s="1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="1" customFormat="1" ht="31.5" customHeight="1" spans="1:28">
      <c r="A20" s="11" t="s">
        <v>27</v>
      </c>
      <c r="B20" s="12" t="str">
        <f>'[1]RESUMO '!B31</f>
        <v>INSTALAÇÕES ELÉTRICAS</v>
      </c>
      <c r="C20" s="13">
        <f t="shared" si="0"/>
        <v>0.257843916721149</v>
      </c>
      <c r="D20" s="14">
        <f>'[2]Orçamento COM DES BOM JESUS'!$J$121</f>
        <v>150914.09</v>
      </c>
      <c r="E20" s="15"/>
      <c r="F20" s="16"/>
      <c r="G20" s="15"/>
      <c r="H20" s="16"/>
      <c r="I20" s="15">
        <v>0.5</v>
      </c>
      <c r="J20" s="25">
        <f t="shared" si="5"/>
        <v>75457.045</v>
      </c>
      <c r="K20" s="15">
        <v>0.5</v>
      </c>
      <c r="L20" s="16">
        <f t="shared" si="6"/>
        <v>75457.045</v>
      </c>
      <c r="M20" s="15"/>
      <c r="N20" s="1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="1" customFormat="1" ht="7.5" customHeight="1" spans="1:2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6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="1" customFormat="1" ht="27" customHeight="1" spans="1:28">
      <c r="A22" s="19" t="s">
        <v>28</v>
      </c>
      <c r="B22" s="19"/>
      <c r="C22" s="19"/>
      <c r="D22" s="20">
        <f t="shared" ref="D22:H22" si="8">SUM(D10:D20)</f>
        <v>585292.42</v>
      </c>
      <c r="E22" s="21">
        <f>F22/$D$23</f>
        <v>0.0678802407324872</v>
      </c>
      <c r="F22" s="20">
        <f t="shared" si="8"/>
        <v>39729.7903685</v>
      </c>
      <c r="G22" s="21">
        <f>H22/$D$23</f>
        <v>0.0950243281210327</v>
      </c>
      <c r="H22" s="20">
        <f t="shared" si="8"/>
        <v>55617.0189648333</v>
      </c>
      <c r="I22" s="21">
        <f>J22/$D$23</f>
        <v>0.246876660387982</v>
      </c>
      <c r="J22" s="20">
        <f t="shared" ref="J22:N22" si="9">SUM(J10:J20)</f>
        <v>144495.038</v>
      </c>
      <c r="K22" s="21">
        <f>L22/D23</f>
        <v>0.387305972058662</v>
      </c>
      <c r="L22" s="20">
        <f t="shared" si="9"/>
        <v>226687.249666667</v>
      </c>
      <c r="M22" s="21">
        <f>N22/D23</f>
        <v>0.202912798699836</v>
      </c>
      <c r="N22" s="20">
        <f t="shared" si="9"/>
        <v>118763.323</v>
      </c>
      <c r="O22" s="2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="1" customFormat="1" ht="27" customHeight="1" spans="1:28">
      <c r="A23" s="19" t="s">
        <v>29</v>
      </c>
      <c r="B23" s="19"/>
      <c r="C23" s="19"/>
      <c r="D23" s="20">
        <f t="shared" ref="D23:F23" si="10">D22</f>
        <v>585292.42</v>
      </c>
      <c r="E23" s="21">
        <f t="shared" si="10"/>
        <v>0.0678802407324872</v>
      </c>
      <c r="F23" s="20">
        <f t="shared" si="10"/>
        <v>39729.7903685</v>
      </c>
      <c r="G23" s="21">
        <f t="shared" ref="G23:N23" si="11">G22+E23</f>
        <v>0.16290456885352</v>
      </c>
      <c r="H23" s="20">
        <f>F23+H22</f>
        <v>95346.8093333333</v>
      </c>
      <c r="I23" s="21">
        <f t="shared" si="11"/>
        <v>0.409781229241502</v>
      </c>
      <c r="J23" s="20">
        <f t="shared" si="11"/>
        <v>239841.847333333</v>
      </c>
      <c r="K23" s="28">
        <f t="shared" si="11"/>
        <v>0.797087201300164</v>
      </c>
      <c r="L23" s="20">
        <f t="shared" si="11"/>
        <v>466529.097</v>
      </c>
      <c r="M23" s="28">
        <f t="shared" si="11"/>
        <v>1</v>
      </c>
      <c r="N23" s="20">
        <f t="shared" si="11"/>
        <v>585292.42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="1" customFormat="1" ht="28.5" customHeight="1" spans="1:28">
      <c r="A24" s="22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="1" customFormat="1" ht="15.75" customHeight="1" spans="1:2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="1" customFormat="1" ht="15.75" customHeight="1" spans="1:2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="1" customFormat="1" ht="15.75" customHeight="1" spans="1:2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="1" customFormat="1" ht="15.75" customHeight="1" spans="1: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="1" customFormat="1" ht="15.75" customHeight="1" spans="1:2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="1" customFormat="1" ht="15.75" customHeight="1" spans="1:2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="1" customFormat="1" ht="15.75" customHeight="1" spans="1:2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="1" customFormat="1" ht="15.75" customHeight="1" spans="1:2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="1" customFormat="1" ht="15.75" customHeight="1" spans="1:2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="1" customFormat="1" ht="15.75" customHeight="1" spans="1:2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="1" customFormat="1" ht="15.75" customHeight="1" spans="1:2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="1" customFormat="1" ht="15.75" customHeight="1" spans="1:2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="1" customFormat="1" ht="15.75" customHeight="1" spans="1:2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="1" customFormat="1" ht="15.75" customHeight="1" spans="1:2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="1" customFormat="1" ht="15.75" customHeight="1" spans="1:2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="1" customFormat="1" ht="15.75" customHeight="1" spans="1:2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="1" customFormat="1" ht="15.75" customHeight="1" spans="1:2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="1" customFormat="1" ht="15.75" customHeight="1" spans="1:2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="1" customFormat="1" ht="15.75" customHeight="1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="1" customFormat="1" ht="15.75" customHeight="1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="1" customFormat="1" ht="15.75" customHeight="1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="1" customFormat="1" ht="15.75" customHeight="1" spans="1:2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="1" customFormat="1" ht="15.75" customHeight="1" spans="1:2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="1" customFormat="1" ht="15.75" customHeight="1" spans="1:2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="1" customFormat="1" ht="15.75" customHeight="1" spans="1:2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="1" customFormat="1" ht="15.75" customHeight="1" spans="1:2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="1" customFormat="1" ht="15.75" customHeight="1" spans="1:2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="1" customFormat="1" ht="15.75" customHeight="1" spans="1:2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="1" customFormat="1" ht="15.75" customHeight="1" spans="1:2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="1" customFormat="1" ht="15.75" customHeight="1" spans="1:2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="1" customFormat="1" ht="15.75" customHeight="1" spans="1:2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="1" customFormat="1" ht="15.75" customHeight="1" spans="1:2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="1" customFormat="1" ht="15.75" customHeight="1" spans="1:2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="1" customFormat="1" ht="15.75" customHeight="1" spans="1:2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="1" customFormat="1" ht="15.75" customHeight="1" spans="1:2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="1" customFormat="1" ht="15.75" customHeight="1" spans="1:2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="1" customFormat="1" ht="15.75" customHeight="1" spans="1:2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="1" customFormat="1" ht="15.75" customHeight="1" spans="1:2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="1" customFormat="1" ht="15.75" customHeight="1" spans="1:2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="1" customFormat="1" ht="15.75" customHeight="1" spans="1:2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="1" customFormat="1" ht="15.75" customHeight="1" spans="1:2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="1" customFormat="1" ht="15.75" customHeight="1" spans="1:2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="1" customFormat="1" ht="15.75" customHeight="1" spans="1:2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="1" customFormat="1" ht="15.75" customHeight="1" spans="1:2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="1" customFormat="1" ht="15.75" customHeight="1" spans="1:2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="1" customFormat="1" ht="15.75" customHeight="1" spans="1:2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="1" customFormat="1" ht="15.75" customHeight="1" spans="1:2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="1" customFormat="1" ht="15.75" customHeight="1" spans="1:2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="1" customFormat="1" ht="15.75" customHeight="1" spans="1:2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="1" customFormat="1" ht="15.75" customHeight="1" spans="1:2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="1" customFormat="1" ht="15.75" customHeight="1" spans="1:2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="1" customFormat="1" ht="15.75" customHeight="1" spans="1:2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="1" customFormat="1" ht="15.75" customHeight="1" spans="1:2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="1" customFormat="1" ht="15.75" customHeight="1" spans="1:2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="1" customFormat="1" ht="15.75" customHeight="1" spans="1:2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="1" customFormat="1" ht="15.75" customHeight="1" spans="1:2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="1" customFormat="1" ht="15.75" customHeight="1" spans="1:2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="1" customFormat="1" ht="15.75" customHeight="1" spans="1:2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="1" customFormat="1" ht="15.75" customHeight="1" spans="1:2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="1" customFormat="1" ht="15.75" customHeight="1" spans="1:2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="1" customFormat="1" ht="15.75" customHeight="1" spans="1:2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="1" customFormat="1" ht="15.75" customHeight="1" spans="1:2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="1" customFormat="1" ht="15.75" customHeight="1" spans="1:2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="1" customFormat="1" ht="15.75" customHeight="1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="1" customFormat="1" ht="15.75" customHeight="1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="1" customFormat="1" ht="15.75" customHeight="1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="1" customFormat="1" ht="15.75" customHeight="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="1" customFormat="1" ht="15.75" customHeight="1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="1" customFormat="1" ht="15.75" customHeight="1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="1" customFormat="1" ht="15.75" customHeight="1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="1" customFormat="1" ht="15.75" customHeight="1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="1" customFormat="1" ht="15.75" customHeight="1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="1" customFormat="1" ht="15.75" customHeight="1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="1" customFormat="1" ht="15.75" customHeight="1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="1" customFormat="1" ht="15.75" customHeight="1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="1" customFormat="1" ht="15.75" customHeight="1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="1" customFormat="1" ht="15.75" customHeight="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="1" customFormat="1" ht="15.75" customHeight="1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="1" customFormat="1" ht="15.75" customHeight="1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="1" customFormat="1" ht="15.75" customHeight="1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="1" customFormat="1" ht="15.75" customHeight="1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="1" customFormat="1" ht="15.75" customHeight="1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="1" customFormat="1" ht="15.75" customHeight="1" spans="1:2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="1" customFormat="1" ht="15.75" customHeight="1" spans="1:2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="1" customFormat="1" ht="15.75" customHeight="1" spans="1:2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="1" customFormat="1" ht="15.75" customHeight="1" spans="1:2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="1" customFormat="1" ht="15.75" customHeight="1" spans="1:2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="1" customFormat="1" ht="15.75" customHeight="1" spans="1:2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="1" customFormat="1" ht="15.75" customHeight="1" spans="1:2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="1" customFormat="1" ht="15.75" customHeight="1" spans="1:2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="1" customFormat="1" ht="15.75" customHeight="1" spans="1:2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="1" customFormat="1" ht="15.75" customHeight="1" spans="1:2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="1" customFormat="1" ht="15.75" customHeight="1" spans="1:2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="1" customFormat="1" ht="15.75" customHeight="1" spans="1:2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="1" customFormat="1" ht="15.75" customHeight="1" spans="1:2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="1" customFormat="1" ht="15.75" customHeight="1" spans="1:2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="1" customFormat="1" ht="15.75" customHeight="1" spans="1:2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="1" customFormat="1" ht="15.75" customHeight="1" spans="1:2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="1" customFormat="1" ht="15.75" customHeight="1" spans="1:2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="1" customFormat="1" ht="15.75" customHeight="1" spans="1:2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="1" customFormat="1" ht="15.75" customHeight="1" spans="1:2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="1" customFormat="1" ht="15.75" customHeight="1" spans="1:2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="1" customFormat="1" ht="15.75" customHeight="1" spans="1:2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="1" customFormat="1" ht="15.75" customHeight="1" spans="1: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="1" customFormat="1" ht="15.75" customHeight="1" spans="1:2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="1" customFormat="1" ht="15.75" customHeight="1" spans="1:2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="1" customFormat="1" ht="15.75" customHeight="1" spans="1:2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="1" customFormat="1" ht="15.75" customHeight="1" spans="1:2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="1" customFormat="1" ht="15.75" customHeight="1" spans="1:2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="1" customFormat="1" ht="15.75" customHeight="1" spans="1:2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="1" customFormat="1" ht="15.75" customHeight="1" spans="1:2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="1" customFormat="1" ht="15.75" customHeight="1" spans="1:2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="1" customFormat="1" ht="15.75" customHeight="1" spans="1:2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="1" customFormat="1" ht="15.75" customHeight="1" spans="1:2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="1" customFormat="1" ht="15.75" customHeight="1" spans="1:2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="1" customFormat="1" ht="15.75" customHeight="1" spans="1:2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="1" customFormat="1" ht="15.75" customHeight="1" spans="1:2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="1" customFormat="1" ht="15.75" customHeight="1" spans="1:2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="1" customFormat="1" ht="15.75" customHeight="1" spans="1:2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="1" customFormat="1" ht="15.75" customHeight="1" spans="1:2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="1" customFormat="1" ht="15.75" customHeight="1" spans="1:2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="1" customFormat="1" ht="15.75" customHeight="1" spans="1:2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="1" customFormat="1" ht="15.75" customHeight="1" spans="1:2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="1" customFormat="1" ht="15.75" customHeight="1" spans="1:2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="1" customFormat="1" ht="15.75" customHeight="1" spans="1:2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="1" customFormat="1" ht="15.75" customHeight="1" spans="1:2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="1" customFormat="1" ht="15.75" customHeight="1" spans="1:2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="1" customFormat="1" ht="15.75" customHeight="1" spans="1:2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="1" customFormat="1" ht="15.75" customHeight="1" spans="1:2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="1" customFormat="1" ht="15.75" customHeight="1" spans="1:2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="1" customFormat="1" ht="15.75" customHeight="1" spans="1:2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="1" customFormat="1" ht="15.75" customHeight="1" spans="1:2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="1" customFormat="1" ht="15.75" customHeight="1" spans="1:2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="1" customFormat="1" ht="15.75" customHeight="1" spans="1:2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="1" customFormat="1" ht="15.75" customHeight="1" spans="1:2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="1" customFormat="1" ht="15.75" customHeight="1" spans="1:2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="1" customFormat="1" ht="15.75" customHeight="1" spans="1:2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="1" customFormat="1" ht="15.75" customHeight="1" spans="1:2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="1" customFormat="1" ht="15.75" customHeight="1" spans="1:2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="1" customFormat="1" ht="15.75" customHeight="1" spans="1:2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="1" customFormat="1" ht="15.75" customHeight="1" spans="1:2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="1" customFormat="1" ht="15.75" customHeight="1" spans="1:2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="1" customFormat="1" ht="15.75" customHeight="1" spans="1:2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="1" customFormat="1" ht="15.75" customHeight="1" spans="1:2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="1" customFormat="1" ht="15.75" customHeight="1" spans="1:2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="1" customFormat="1" ht="15.75" customHeight="1" spans="1:2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="1" customFormat="1" ht="15.75" customHeight="1" spans="1:2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="1" customFormat="1" ht="15.75" customHeight="1" spans="1:2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="1" customFormat="1" ht="15.75" customHeight="1" spans="1:2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="1" customFormat="1" ht="15.75" customHeight="1" spans="1:2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="1" customFormat="1" ht="15.75" customHeight="1" spans="1:2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="1" customFormat="1" ht="15.75" customHeight="1" spans="1:2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="1" customFormat="1" ht="15.75" customHeight="1" spans="1:2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="1" customFormat="1" ht="15.75" customHeight="1" spans="1:2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="1" customFormat="1" ht="15.75" customHeight="1" spans="1:2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="1" customFormat="1" ht="15.75" customHeight="1" spans="1:2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="1" customFormat="1" ht="15.75" customHeight="1" spans="1:2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="1" customFormat="1" ht="15.75" customHeight="1" spans="1:28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="1" customFormat="1" ht="15.75" customHeight="1" spans="1:28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="1" customFormat="1" ht="15.75" customHeight="1" spans="1:28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="1" customFormat="1" ht="15.75" customHeight="1" spans="1:28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="1" customFormat="1" ht="15.75" customHeight="1" spans="1:28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="1" customFormat="1" ht="15.75" customHeight="1" spans="1:28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="1" customFormat="1" ht="15.75" customHeight="1" spans="1:2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="1" customFormat="1" ht="15.75" customHeight="1" spans="1:28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="1" customFormat="1" ht="15.75" customHeight="1" spans="1:28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="1" customFormat="1" ht="15.75" customHeight="1" spans="1:28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="1" customFormat="1" ht="15.75" customHeight="1" spans="1:28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="1" customFormat="1" ht="15.75" customHeight="1" spans="1:28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="1" customFormat="1" ht="15.75" customHeight="1" spans="1:28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="1" customFormat="1" ht="15.75" customHeight="1" spans="1:28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="1" customFormat="1" ht="15.75" customHeight="1" spans="1:28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="1" customFormat="1" ht="15.75" customHeight="1" spans="1:28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="1" customFormat="1" ht="15.75" customHeight="1" spans="1:2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="1" customFormat="1" ht="15.75" customHeight="1" spans="1:28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="1" customFormat="1" ht="15.75" customHeight="1" spans="1:28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="1" customFormat="1" ht="15.75" customHeight="1" spans="1:28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="1" customFormat="1" ht="15.75" customHeight="1" spans="1:28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="1" customFormat="1" ht="15.75" customHeight="1" spans="1:28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="1" customFormat="1" ht="15.75" customHeight="1" spans="1:28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="1" customFormat="1" ht="15.75" customHeight="1" spans="1:28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="1" customFormat="1" ht="15.75" customHeight="1" spans="1:28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="1" customFormat="1" ht="15.75" customHeight="1" spans="1:28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="1" customFormat="1" ht="15.75" customHeight="1" spans="1:2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="1" customFormat="1" ht="15.75" customHeight="1" spans="1:28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="1" customFormat="1" ht="15.75" customHeight="1" spans="1:28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="1" customFormat="1" ht="15.75" customHeight="1" spans="1:28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="1" customFormat="1" ht="15.75" customHeight="1" spans="1:28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="1" customFormat="1" ht="15.75" customHeight="1" spans="1:28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="1" customFormat="1" ht="15.75" customHeight="1" spans="1:28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="1" customFormat="1" ht="15.75" customHeight="1" spans="1:28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="1" customFormat="1" ht="15.75" customHeight="1" spans="1:28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="1" customFormat="1" ht="15.75" customHeight="1" spans="1:28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="1" customFormat="1" ht="15.75" customHeight="1" spans="1:2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="1" customFormat="1" ht="15.75" customHeight="1" spans="1:28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="1" customFormat="1" ht="15.75" customHeight="1" spans="1:28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="1" customFormat="1" ht="15.75" customHeight="1" spans="1:28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="1" customFormat="1" ht="15.75" customHeight="1" spans="1:28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="1" customFormat="1" ht="15.75" customHeight="1" spans="1:28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="1" customFormat="1" ht="15.75" customHeight="1" spans="1:28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="1" customFormat="1" ht="15.75" customHeight="1" spans="1:28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="1" customFormat="1" ht="15.75" customHeight="1" spans="1:28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="1" customFormat="1" ht="15.75" customHeight="1" spans="1:28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="1" customFormat="1" ht="15.75" customHeight="1" spans="1: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="1" customFormat="1" ht="15.75" customHeight="1" spans="1:28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="1" customFormat="1" ht="15.75" customHeight="1" spans="1:28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="1" customFormat="1" ht="15.75" customHeight="1" spans="1:28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="1" customFormat="1" ht="15.75" customHeight="1" spans="1:28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="1" customFormat="1" ht="15.75" customHeight="1" spans="1:28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="1" customFormat="1" ht="15.75" customHeight="1" spans="1:28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="1" customFormat="1" ht="15.75" customHeight="1" spans="1:28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="1" customFormat="1" ht="15.75" customHeight="1" spans="1:28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="1" customFormat="1" ht="15.75" customHeight="1" spans="1:28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="1" customFormat="1" ht="15.75" customHeight="1" spans="1:2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="1" customFormat="1" ht="15.75" customHeight="1" spans="1:28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="1" customFormat="1" ht="15.75" customHeight="1" spans="1:28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="1" customFormat="1" ht="15.75" customHeight="1" spans="1:28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="1" customFormat="1" ht="15.75" customHeight="1" spans="1:28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="1" customFormat="1" ht="15.75" customHeight="1" spans="1:28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="1" customFormat="1" ht="15.75" customHeight="1" spans="1:28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="1" customFormat="1" ht="15.75" customHeight="1" spans="1:28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="1" customFormat="1" ht="15.75" customHeight="1" spans="1:28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="1" customFormat="1" ht="15.75" customHeight="1" spans="1:28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="1" customFormat="1" ht="15.75" customHeight="1" spans="1:2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="1" customFormat="1" ht="15.75" customHeight="1" spans="1:28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="1" customFormat="1" ht="15.75" customHeight="1" spans="1:28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="1" customFormat="1" ht="15.75" customHeight="1" spans="1:28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="1" customFormat="1" ht="15.75" customHeight="1" spans="1:28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="1" customFormat="1" ht="15.75" customHeight="1" spans="1:28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="1" customFormat="1" ht="15.75" customHeight="1" spans="1:28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="1" customFormat="1" ht="15.75" customHeight="1" spans="1:28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="1" customFormat="1" ht="15.75" customHeight="1" spans="1:28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="1" customFormat="1" ht="15.75" customHeight="1" spans="1:28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="1" customFormat="1" ht="15.75" customHeight="1" spans="1:2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="1" customFormat="1" ht="15.75" customHeight="1" spans="1:28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="1" customFormat="1" ht="15.75" customHeight="1" spans="1:28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="1" customFormat="1" ht="15.75" customHeight="1" spans="1:28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="1" customFormat="1" ht="15.75" customHeight="1" spans="1:28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="1" customFormat="1" ht="15.75" customHeight="1" spans="1:28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="1" customFormat="1" ht="15.75" customHeight="1" spans="1:28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="1" customFormat="1" ht="15.75" customHeight="1" spans="1:28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="1" customFormat="1" ht="15.75" customHeight="1" spans="1:28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="1" customFormat="1" ht="15.75" customHeight="1" spans="1:28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="1" customFormat="1" ht="15.75" customHeight="1" spans="1:2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="1" customFormat="1" ht="15.75" customHeight="1" spans="1:28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="1" customFormat="1" ht="15.75" customHeight="1" spans="1:28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="1" customFormat="1" ht="15.75" customHeight="1" spans="1:28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="1" customFormat="1" ht="15.75" customHeight="1" spans="1:28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="1" customFormat="1" ht="15.75" customHeight="1" spans="1:28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="1" customFormat="1" ht="15.75" customHeight="1" spans="1:28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="1" customFormat="1" ht="15.75" customHeight="1" spans="1:28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="1" customFormat="1" ht="15.75" customHeight="1" spans="1:28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="1" customFormat="1" ht="15.75" customHeight="1" spans="1:28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="1" customFormat="1" ht="15.75" customHeight="1" spans="1:2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="1" customFormat="1" ht="15.75" customHeight="1" spans="1:28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="1" customFormat="1" ht="15.75" customHeight="1" spans="1:28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="1" customFormat="1" ht="15.75" customHeight="1" spans="1:28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="1" customFormat="1" ht="15.75" customHeight="1" spans="1:28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="1" customFormat="1" ht="15.75" customHeight="1" spans="1:28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="1" customFormat="1" ht="15.75" customHeight="1" spans="1:28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="1" customFormat="1" ht="15.75" customHeight="1" spans="1:28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="1" customFormat="1" ht="15.75" customHeight="1" spans="1:28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="1" customFormat="1" ht="15.75" customHeight="1" spans="1:28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="1" customFormat="1" ht="15.75" customHeight="1" spans="1:2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="1" customFormat="1" ht="15.75" customHeight="1" spans="1:28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="1" customFormat="1" ht="15.75" customHeight="1" spans="1:28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="1" customFormat="1" ht="15.75" customHeight="1" spans="1:28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="1" customFormat="1" ht="15.75" customHeight="1" spans="1:28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="1" customFormat="1" ht="15.75" customHeight="1" spans="1:28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="1" customFormat="1" ht="15.75" customHeight="1" spans="1:28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="1" customFormat="1" ht="15.75" customHeight="1" spans="1:28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="1" customFormat="1" ht="15.75" customHeight="1" spans="1:28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="1" customFormat="1" ht="15.75" customHeight="1" spans="1:28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="1" customFormat="1" ht="15.75" customHeight="1" spans="1:2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="1" customFormat="1" ht="15.75" customHeight="1" spans="1:28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="1" customFormat="1" ht="15.75" customHeight="1" spans="1:28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="1" customFormat="1" ht="15.75" customHeight="1" spans="1:28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="1" customFormat="1" ht="15.75" customHeight="1" spans="1:28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="1" customFormat="1" ht="15.75" customHeight="1" spans="1:28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="1" customFormat="1" ht="15.75" customHeight="1" spans="1:28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="1" customFormat="1" ht="15.75" customHeight="1" spans="1:28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="1" customFormat="1" ht="15.75" customHeight="1" spans="1:28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="1" customFormat="1" ht="15.75" customHeight="1" spans="1:28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="1" customFormat="1" ht="15.75" customHeight="1" spans="1:2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="1" customFormat="1" ht="15.75" customHeight="1" spans="1:28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="1" customFormat="1" ht="15.75" customHeight="1" spans="1:28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="1" customFormat="1" ht="15.75" customHeight="1" spans="1:28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="1" customFormat="1" ht="15.75" customHeight="1" spans="1:28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="1" customFormat="1" ht="15.75" customHeight="1" spans="1:28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="1" customFormat="1" ht="15.75" customHeight="1" spans="1:28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="1" customFormat="1" ht="15.75" customHeight="1" spans="1:28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="1" customFormat="1" ht="15.75" customHeight="1" spans="1:28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="1" customFormat="1" ht="15.75" customHeight="1" spans="1:28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="1" customFormat="1" ht="15.75" customHeight="1" spans="1:2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="1" customFormat="1" ht="15.75" customHeight="1" spans="1:28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="1" customFormat="1" ht="15.75" customHeight="1" spans="1:28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="1" customFormat="1" ht="15.75" customHeight="1" spans="1:28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="1" customFormat="1" ht="15.75" customHeight="1" spans="1:28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="1" customFormat="1" ht="15.75" customHeight="1" spans="1:28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="1" customFormat="1" ht="15.75" customHeight="1" spans="1:28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="1" customFormat="1" ht="15.75" customHeight="1" spans="1:28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="1" customFormat="1" ht="15.75" customHeight="1" spans="1:28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="1" customFormat="1" ht="15.75" customHeight="1" spans="1:28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="1" customFormat="1" ht="15.75" customHeight="1" spans="1: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="1" customFormat="1" ht="15.75" customHeight="1" spans="1:28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="1" customFormat="1" ht="15.75" customHeight="1" spans="1:28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="1" customFormat="1" ht="15.75" customHeight="1" spans="1:28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="1" customFormat="1" ht="15.75" customHeight="1" spans="1:28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="1" customFormat="1" ht="15.75" customHeight="1" spans="1:28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="1" customFormat="1" ht="15.75" customHeight="1" spans="1:28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="1" customFormat="1" ht="15.75" customHeight="1" spans="1:28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="1" customFormat="1" ht="15.75" customHeight="1" spans="1:28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="1" customFormat="1" ht="15.75" customHeight="1" spans="1:28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="1" customFormat="1" ht="15.75" customHeight="1" spans="1:2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="1" customFormat="1" ht="15.75" customHeight="1" spans="1:28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="1" customFormat="1" ht="15.75" customHeight="1" spans="1:28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="1" customFormat="1" ht="15.75" customHeight="1" spans="1:28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="1" customFormat="1" ht="15.75" customHeight="1" spans="1:28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="1" customFormat="1" ht="15.75" customHeight="1" spans="1:28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="1" customFormat="1" ht="15.75" customHeight="1" spans="1:28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="1" customFormat="1" ht="15.75" customHeight="1" spans="1:28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="1" customFormat="1" ht="15.75" customHeight="1" spans="1:28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="1" customFormat="1" ht="15.75" customHeight="1" spans="1:28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="1" customFormat="1" ht="15.75" customHeight="1" spans="1:2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="1" customFormat="1" ht="15.75" customHeight="1" spans="1:28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="1" customFormat="1" ht="15.75" customHeight="1" spans="1:28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="1" customFormat="1" ht="15.75" customHeight="1" spans="1:28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="1" customFormat="1" ht="15.75" customHeight="1" spans="1:28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="1" customFormat="1" ht="15.75" customHeight="1" spans="1:28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="1" customFormat="1" ht="15.75" customHeight="1" spans="1:28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="1" customFormat="1" ht="15.75" customHeight="1" spans="1:28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="1" customFormat="1" ht="15.75" customHeight="1" spans="1:28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="1" customFormat="1" ht="15.75" customHeight="1" spans="1:28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="1" customFormat="1" ht="15.75" customHeight="1" spans="1:2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="1" customFormat="1" ht="15.75" customHeight="1" spans="1:28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="1" customFormat="1" ht="15.75" customHeight="1" spans="1:28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="1" customFormat="1" ht="15.75" customHeight="1" spans="1:28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="1" customFormat="1" ht="15.75" customHeight="1" spans="1:28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="1" customFormat="1" ht="15.75" customHeight="1" spans="1:28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="1" customFormat="1" ht="15.75" customHeight="1" spans="1:28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="1" customFormat="1" ht="15.75" customHeight="1" spans="1:28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="1" customFormat="1" ht="15.75" customHeight="1" spans="1:28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="1" customFormat="1" ht="15.75" customHeight="1" spans="1:28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="1" customFormat="1" ht="15.75" customHeight="1" spans="1:2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="1" customFormat="1" ht="15.75" customHeight="1" spans="1:28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="1" customFormat="1" ht="15.75" customHeight="1" spans="1:28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="1" customFormat="1" ht="15.75" customHeight="1" spans="1:28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="1" customFormat="1" ht="15.75" customHeight="1" spans="1:28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="1" customFormat="1" ht="15.75" customHeight="1" spans="1:28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="1" customFormat="1" ht="15.75" customHeight="1" spans="1:28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="1" customFormat="1" ht="15.75" customHeight="1" spans="1:28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="1" customFormat="1" ht="15.75" customHeight="1" spans="1:28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="1" customFormat="1" ht="15.75" customHeight="1" spans="1:28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="1" customFormat="1" ht="15.75" customHeight="1" spans="1:2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="1" customFormat="1" ht="15.75" customHeight="1" spans="1:28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="1" customFormat="1" ht="15.75" customHeight="1" spans="1:28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="1" customFormat="1" ht="15.75" customHeight="1" spans="1:28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="1" customFormat="1" ht="15.75" customHeight="1" spans="1:28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="1" customFormat="1" ht="15.75" customHeight="1" spans="1:28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="1" customFormat="1" ht="15.75" customHeight="1" spans="1:28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="1" customFormat="1" ht="15.75" customHeight="1" spans="1:28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="1" customFormat="1" ht="15.75" customHeight="1" spans="1:28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="1" customFormat="1" ht="15.75" customHeight="1" spans="1:28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="1" customFormat="1" ht="15.75" customHeight="1" spans="1:2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="1" customFormat="1" ht="15.75" customHeight="1" spans="1:28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="1" customFormat="1" ht="15.75" customHeight="1" spans="1:28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="1" customFormat="1" ht="15.75" customHeight="1" spans="1:28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="1" customFormat="1" ht="15.75" customHeight="1" spans="1:28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="1" customFormat="1" ht="15.75" customHeight="1" spans="1:28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="1" customFormat="1" ht="15.75" customHeight="1" spans="1:28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="1" customFormat="1" ht="15.75" customHeight="1" spans="1:28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="1" customFormat="1" ht="15.75" customHeight="1" spans="1:28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="1" customFormat="1" ht="15.75" customHeight="1" spans="1:28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="1" customFormat="1" ht="15.75" customHeight="1" spans="1:2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="1" customFormat="1" ht="15.75" customHeight="1" spans="1:28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="1" customFormat="1" ht="15.75" customHeight="1" spans="1:28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="1" customFormat="1" ht="15.75" customHeight="1" spans="1:28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="1" customFormat="1" ht="15.75" customHeight="1" spans="1:28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="1" customFormat="1" ht="15.75" customHeight="1" spans="1:28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="1" customFormat="1" ht="15.75" customHeight="1" spans="1:28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="1" customFormat="1" ht="15.75" customHeight="1" spans="1:28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="1" customFormat="1" ht="15.75" customHeight="1" spans="1:28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="1" customFormat="1" ht="15.75" customHeight="1" spans="1:28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="1" customFormat="1" ht="15.75" customHeight="1" spans="1:2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="1" customFormat="1" ht="15.75" customHeight="1" spans="1:28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="1" customFormat="1" ht="15.75" customHeight="1" spans="1:28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="1" customFormat="1" ht="15.75" customHeight="1" spans="1:28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="1" customFormat="1" ht="15.75" customHeight="1" spans="1:28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="1" customFormat="1" ht="15.75" customHeight="1" spans="1:28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="1" customFormat="1" ht="15.75" customHeight="1" spans="1:28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="1" customFormat="1" ht="15.75" customHeight="1" spans="1:28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="1" customFormat="1" ht="15.75" customHeight="1" spans="1:28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="1" customFormat="1" ht="15.75" customHeight="1" spans="1:28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="1" customFormat="1" ht="15.75" customHeight="1" spans="1:2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="1" customFormat="1" ht="15.75" customHeight="1" spans="1:28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="1" customFormat="1" ht="15.75" customHeight="1" spans="1:28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="1" customFormat="1" ht="15.75" customHeight="1" spans="1:28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="1" customFormat="1" ht="15.75" customHeight="1" spans="1:28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="1" customFormat="1" ht="15.75" customHeight="1" spans="1:28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="1" customFormat="1" ht="15.75" customHeight="1" spans="1:28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="1" customFormat="1" ht="15.75" customHeight="1" spans="1:28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="1" customFormat="1" ht="15.75" customHeight="1" spans="1:28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="1" customFormat="1" ht="15.75" customHeight="1" spans="1:28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="1" customFormat="1" ht="15.75" customHeight="1" spans="1: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="1" customFormat="1" ht="15.75" customHeight="1" spans="1:28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="1" customFormat="1" ht="15.75" customHeight="1" spans="1:28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="1" customFormat="1" ht="15.75" customHeight="1" spans="1:28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="1" customFormat="1" ht="15.75" customHeight="1" spans="1:28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="1" customFormat="1" ht="15.75" customHeight="1" spans="1:28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="1" customFormat="1" ht="15.75" customHeight="1" spans="1:28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="1" customFormat="1" ht="15.75" customHeight="1" spans="1:28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="1" customFormat="1" ht="15.75" customHeight="1" spans="1:28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="1" customFormat="1" ht="15.75" customHeight="1" spans="1:28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="1" customFormat="1" ht="15.75" customHeight="1" spans="1:2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="1" customFormat="1" ht="15.75" customHeight="1" spans="1:28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="1" customFormat="1" ht="15.75" customHeight="1" spans="1:28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="1" customFormat="1" ht="15.75" customHeight="1" spans="1:28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="1" customFormat="1" ht="15.75" customHeight="1" spans="1:28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="1" customFormat="1" ht="15.75" customHeight="1" spans="1:28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="1" customFormat="1" ht="15.75" customHeight="1" spans="1:28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="1" customFormat="1" ht="15.75" customHeight="1" spans="1:28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="1" customFormat="1" ht="15.75" customHeight="1" spans="1:28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="1" customFormat="1" ht="15.75" customHeight="1" spans="1:28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="1" customFormat="1" ht="15.75" customHeight="1" spans="1:2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="1" customFormat="1" ht="15.75" customHeight="1" spans="1:28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="1" customFormat="1" ht="15.75" customHeight="1" spans="1:28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="1" customFormat="1" ht="15.75" customHeight="1" spans="1:28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="1" customFormat="1" ht="15.75" customHeight="1" spans="1:28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="1" customFormat="1" ht="15.75" customHeight="1" spans="1:28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="1" customFormat="1" ht="15.75" customHeight="1" spans="1:28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="1" customFormat="1" ht="15.75" customHeight="1" spans="1:28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="1" customFormat="1" ht="15.75" customHeight="1" spans="1:28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="1" customFormat="1" ht="15.75" customHeight="1" spans="1:28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="1" customFormat="1" ht="15.75" customHeight="1" spans="1:2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="1" customFormat="1" ht="15.75" customHeight="1" spans="1:28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="1" customFormat="1" ht="15.75" customHeight="1" spans="1:28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="1" customFormat="1" ht="15.75" customHeight="1" spans="1:28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="1" customFormat="1" ht="15.75" customHeight="1" spans="1:28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="1" customFormat="1" ht="15.75" customHeight="1" spans="1:28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="1" customFormat="1" ht="15.75" customHeight="1" spans="1:28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="1" customFormat="1" ht="15.75" customHeight="1" spans="1:28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="1" customFormat="1" ht="15.75" customHeight="1" spans="1:28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="1" customFormat="1" ht="15.75" customHeight="1" spans="1:28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="1" customFormat="1" ht="15.75" customHeight="1" spans="1:2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="1" customFormat="1" ht="15.75" customHeight="1" spans="1:28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="1" customFormat="1" ht="15.75" customHeight="1" spans="1:28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="1" customFormat="1" ht="15.75" customHeight="1" spans="1:28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="1" customFormat="1" ht="15.75" customHeight="1" spans="1:28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="1" customFormat="1" ht="15.75" customHeight="1" spans="1:28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="1" customFormat="1" ht="15.75" customHeight="1" spans="1:28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="1" customFormat="1" ht="15.75" customHeight="1" spans="1:28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="1" customFormat="1" ht="15.75" customHeight="1" spans="1:28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="1" customFormat="1" ht="15.75" customHeight="1" spans="1:28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="1" customFormat="1" ht="15.75" customHeight="1" spans="1:2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="1" customFormat="1" ht="15.75" customHeight="1" spans="1:28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="1" customFormat="1" ht="15.75" customHeight="1" spans="1:28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="1" customFormat="1" ht="15.75" customHeight="1" spans="1:28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="1" customFormat="1" ht="15.75" customHeight="1" spans="1:28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="1" customFormat="1" ht="15.75" customHeight="1" spans="1:28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="1" customFormat="1" ht="15.75" customHeight="1" spans="1:28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="1" customFormat="1" ht="15.75" customHeight="1" spans="1:28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="1" customFormat="1" ht="15.75" customHeight="1" spans="1:28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="1" customFormat="1" ht="15.75" customHeight="1" spans="1:28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="1" customFormat="1" ht="15.75" customHeight="1" spans="1:2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="1" customFormat="1" ht="15.75" customHeight="1" spans="1:28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="1" customFormat="1" ht="15.75" customHeight="1" spans="1:28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="1" customFormat="1" ht="15.75" customHeight="1" spans="1:28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="1" customFormat="1" ht="15.75" customHeight="1" spans="1:28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="1" customFormat="1" ht="15.75" customHeight="1" spans="1:28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="1" customFormat="1" ht="15.75" customHeight="1" spans="1:28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="1" customFormat="1" ht="15.75" customHeight="1" spans="1:28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="1" customFormat="1" ht="15.75" customHeight="1" spans="1:28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="1" customFormat="1" ht="15.75" customHeight="1" spans="1:28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="1" customFormat="1" ht="15.75" customHeight="1" spans="1:2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="1" customFormat="1" ht="15.75" customHeight="1" spans="1:28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="1" customFormat="1" ht="15.75" customHeight="1" spans="1:28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="1" customFormat="1" ht="15.75" customHeight="1" spans="1:28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="1" customFormat="1" ht="15.75" customHeight="1" spans="1:28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="1" customFormat="1" ht="15.75" customHeight="1" spans="1:28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="1" customFormat="1" ht="15.75" customHeight="1" spans="1:28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="1" customFormat="1" ht="15.75" customHeight="1" spans="1:28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="1" customFormat="1" ht="15.75" customHeight="1" spans="1:28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="1" customFormat="1" ht="15.75" customHeight="1" spans="1:28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="1" customFormat="1" ht="15.75" customHeight="1" spans="1:2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="1" customFormat="1" ht="15.75" customHeight="1" spans="1:28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="1" customFormat="1" ht="15.75" customHeight="1" spans="1:28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="1" customFormat="1" ht="15.75" customHeight="1" spans="1:28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="1" customFormat="1" ht="15.75" customHeight="1" spans="1:28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="1" customFormat="1" ht="15.75" customHeight="1" spans="1:28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="1" customFormat="1" ht="15.75" customHeight="1" spans="1:28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="1" customFormat="1" ht="15.75" customHeight="1" spans="1:28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="1" customFormat="1" ht="15.75" customHeight="1" spans="1:28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="1" customFormat="1" ht="15.75" customHeight="1" spans="1:28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="1" customFormat="1" ht="15.75" customHeight="1" spans="1:2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="1" customFormat="1" ht="15.75" customHeight="1" spans="1:28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="1" customFormat="1" ht="15.75" customHeight="1" spans="1:28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="1" customFormat="1" ht="15.75" customHeight="1" spans="1:28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="1" customFormat="1" ht="15.75" customHeight="1" spans="1:28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="1" customFormat="1" ht="15.75" customHeight="1" spans="1:28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="1" customFormat="1" ht="15.75" customHeight="1" spans="1:28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="1" customFormat="1" ht="15.75" customHeight="1" spans="1:28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="1" customFormat="1" ht="15.75" customHeight="1" spans="1:28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="1" customFormat="1" ht="15.75" customHeight="1" spans="1:28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="1" customFormat="1" ht="15.75" customHeight="1" spans="1: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="1" customFormat="1" ht="15.75" customHeight="1" spans="1:28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="1" customFormat="1" ht="15.75" customHeight="1" spans="1:28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="1" customFormat="1" ht="15.75" customHeight="1" spans="1:28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="1" customFormat="1" ht="15.75" customHeight="1" spans="1:28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="1" customFormat="1" ht="15.75" customHeight="1" spans="1:28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="1" customFormat="1" ht="15.75" customHeight="1" spans="1:28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="1" customFormat="1" ht="15.75" customHeight="1" spans="1:28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="1" customFormat="1" ht="15.75" customHeight="1" spans="1:28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="1" customFormat="1" ht="15.75" customHeight="1" spans="1:28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="1" customFormat="1" ht="15.75" customHeight="1" spans="1:2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="1" customFormat="1" ht="15.75" customHeight="1" spans="1:28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="1" customFormat="1" ht="15.75" customHeight="1" spans="1:28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="1" customFormat="1" ht="15.75" customHeight="1" spans="1:28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="1" customFormat="1" ht="15.75" customHeight="1" spans="1:28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="1" customFormat="1" ht="15.75" customHeight="1" spans="1:28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="1" customFormat="1" ht="15.75" customHeight="1" spans="1:28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="1" customFormat="1" ht="15.75" customHeight="1" spans="1:28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="1" customFormat="1" ht="15.75" customHeight="1" spans="1:28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="1" customFormat="1" ht="15.75" customHeight="1" spans="1:28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="1" customFormat="1" ht="15.75" customHeight="1" spans="1:2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="1" customFormat="1" ht="15.75" customHeight="1" spans="1:28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="1" customFormat="1" ht="15.75" customHeight="1" spans="1:28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="1" customFormat="1" ht="15.75" customHeight="1" spans="1:28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="1" customFormat="1" ht="15.75" customHeight="1" spans="1:28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="1" customFormat="1" ht="15.75" customHeight="1" spans="1:28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="1" customFormat="1" ht="15.75" customHeight="1" spans="1:28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="1" customFormat="1" ht="15.75" customHeight="1" spans="1:28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="1" customFormat="1" ht="15.75" customHeight="1" spans="1:28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="1" customFormat="1" ht="15.75" customHeight="1" spans="1:28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="1" customFormat="1" ht="15.75" customHeight="1" spans="1:2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="1" customFormat="1" ht="15.75" customHeight="1" spans="1:28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="1" customFormat="1" ht="15.75" customHeight="1" spans="1:28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="1" customFormat="1" ht="15.75" customHeight="1" spans="1:28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="1" customFormat="1" ht="15.75" customHeight="1" spans="1:28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="1" customFormat="1" ht="15.75" customHeight="1" spans="1:28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="1" customFormat="1" ht="15.75" customHeight="1" spans="1:28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="1" customFormat="1" ht="15.75" customHeight="1" spans="1:28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="1" customFormat="1" ht="15.75" customHeight="1" spans="1:28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="1" customFormat="1" ht="15.75" customHeight="1" spans="1:28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="1" customFormat="1" ht="15.75" customHeight="1" spans="1:2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="1" customFormat="1" ht="15.75" customHeight="1" spans="1:28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="1" customFormat="1" ht="15.75" customHeight="1" spans="1:28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="1" customFormat="1" ht="15.75" customHeight="1" spans="1:28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="1" customFormat="1" ht="15.75" customHeight="1" spans="1:28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="1" customFormat="1" ht="15.75" customHeight="1" spans="1:28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="1" customFormat="1" ht="15.75" customHeight="1" spans="1:28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="1" customFormat="1" ht="15.75" customHeight="1" spans="1:28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="1" customFormat="1" ht="15.75" customHeight="1" spans="1:28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="1" customFormat="1" ht="15.75" customHeight="1" spans="1:28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="1" customFormat="1" ht="15.75" customHeight="1" spans="1:2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="1" customFormat="1" ht="15.75" customHeight="1" spans="1:28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="1" customFormat="1" ht="15.75" customHeight="1" spans="1:28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="1" customFormat="1" ht="15.75" customHeight="1" spans="1:28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="1" customFormat="1" ht="15.75" customHeight="1" spans="1:28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="1" customFormat="1" ht="15.75" customHeight="1" spans="1:28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="1" customFormat="1" ht="15.75" customHeight="1" spans="1:28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="1" customFormat="1" ht="15.75" customHeight="1" spans="1:28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="1" customFormat="1" ht="15.75" customHeight="1" spans="1:28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="1" customFormat="1" ht="15.75" customHeight="1" spans="1:28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="1" customFormat="1" ht="15.75" customHeight="1" spans="1:2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="1" customFormat="1" ht="15.75" customHeight="1" spans="1:28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="1" customFormat="1" ht="15.75" customHeight="1" spans="1:28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="1" customFormat="1" ht="15.75" customHeight="1" spans="1:28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="1" customFormat="1" ht="15.75" customHeight="1" spans="1:28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="1" customFormat="1" ht="15.75" customHeight="1" spans="1:28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="1" customFormat="1" ht="15.75" customHeight="1" spans="1:28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="1" customFormat="1" ht="15.75" customHeight="1" spans="1:28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="1" customFormat="1" ht="15.75" customHeight="1" spans="1:28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="1" customFormat="1" ht="15.75" customHeight="1" spans="1:28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="1" customFormat="1" ht="15.75" customHeight="1" spans="1:2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="1" customFormat="1" ht="15.75" customHeight="1" spans="1:28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="1" customFormat="1" ht="15.75" customHeight="1" spans="1:28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="1" customFormat="1" ht="15.75" customHeight="1" spans="1:28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="1" customFormat="1" ht="15.75" customHeight="1" spans="1:28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="1" customFormat="1" ht="15.75" customHeight="1" spans="1:28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="1" customFormat="1" ht="15.75" customHeight="1" spans="1:28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="1" customFormat="1" ht="15.75" customHeight="1" spans="1:28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="1" customFormat="1" ht="15.75" customHeight="1" spans="1:28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="1" customFormat="1" ht="15.75" customHeight="1" spans="1:28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="1" customFormat="1" ht="15.75" customHeight="1" spans="1:2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="1" customFormat="1" ht="15.75" customHeight="1" spans="1:28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="1" customFormat="1" ht="15.75" customHeight="1" spans="1:28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="1" customFormat="1" ht="15.75" customHeight="1" spans="1:28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="1" customFormat="1" ht="15.75" customHeight="1" spans="1:28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="1" customFormat="1" ht="15.75" customHeight="1" spans="1:28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="1" customFormat="1" ht="15.75" customHeight="1" spans="1:28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="1" customFormat="1" ht="15.75" customHeight="1" spans="1:28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="1" customFormat="1" ht="15.75" customHeight="1" spans="1:28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="1" customFormat="1" ht="15.75" customHeight="1" spans="1:28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="1" customFormat="1" ht="15.75" customHeight="1" spans="1:2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="1" customFormat="1" ht="15.75" customHeight="1" spans="1:28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="1" customFormat="1" ht="15.75" customHeight="1" spans="1:28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="1" customFormat="1" ht="15.75" customHeight="1" spans="1:28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="1" customFormat="1" ht="15.75" customHeight="1" spans="1:28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="1" customFormat="1" ht="15.75" customHeight="1" spans="1:28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="1" customFormat="1" ht="15.75" customHeight="1" spans="1:28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="1" customFormat="1" ht="15.75" customHeight="1" spans="1:28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="1" customFormat="1" ht="15.75" customHeight="1" spans="1:28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="1" customFormat="1" ht="15.75" customHeight="1" spans="1:28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="1" customFormat="1" ht="15.75" customHeight="1" spans="1: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="1" customFormat="1" ht="15.75" customHeight="1" spans="1:28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="1" customFormat="1" ht="15.75" customHeight="1" spans="1:28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="1" customFormat="1" ht="15.75" customHeight="1" spans="1:28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="1" customFormat="1" ht="15.75" customHeight="1" spans="1:28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="1" customFormat="1" ht="15.75" customHeight="1" spans="1:28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="1" customFormat="1" ht="15.75" customHeight="1" spans="1:28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="1" customFormat="1" ht="15.75" customHeight="1" spans="1:28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="1" customFormat="1" ht="15.75" customHeight="1" spans="1:28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="1" customFormat="1" ht="15.75" customHeight="1" spans="1:28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="1" customFormat="1" ht="15.75" customHeight="1" spans="1:2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="1" customFormat="1" ht="15.75" customHeight="1" spans="1:28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="1" customFormat="1" ht="15.75" customHeight="1" spans="1:28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="1" customFormat="1" ht="15.75" customHeight="1" spans="1:28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="1" customFormat="1" ht="15.75" customHeight="1" spans="1:28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="1" customFormat="1" ht="15.75" customHeight="1" spans="1:28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="1" customFormat="1" ht="15.75" customHeight="1" spans="1:28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="1" customFormat="1" ht="15.75" customHeight="1" spans="1:28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="1" customFormat="1" ht="15.75" customHeight="1" spans="1:28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="1" customFormat="1" ht="15.75" customHeight="1" spans="1:28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="1" customFormat="1" ht="15.75" customHeight="1" spans="1:2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="1" customFormat="1" ht="15.75" customHeight="1" spans="1:28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="1" customFormat="1" ht="15.75" customHeight="1" spans="1:28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="1" customFormat="1" ht="15.75" customHeight="1" spans="1:28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="1" customFormat="1" ht="15.75" customHeight="1" spans="1:28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="1" customFormat="1" ht="15.75" customHeight="1" spans="1:28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="1" customFormat="1" ht="15.75" customHeight="1" spans="1:28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="1" customFormat="1" ht="15.75" customHeight="1" spans="1:28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="1" customFormat="1" ht="15.75" customHeight="1" spans="1:28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="1" customFormat="1" ht="15.75" customHeight="1" spans="1:28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="1" customFormat="1" ht="15.75" customHeight="1" spans="1:2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="1" customFormat="1" ht="15.75" customHeight="1" spans="1:28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="1" customFormat="1" ht="15.75" customHeight="1" spans="1:28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="1" customFormat="1" ht="15.75" customHeight="1" spans="1:28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="1" customFormat="1" ht="15.75" customHeight="1" spans="1:28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="1" customFormat="1" ht="15.75" customHeight="1" spans="1:28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="1" customFormat="1" ht="15.75" customHeight="1" spans="1:28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="1" customFormat="1" ht="15.75" customHeight="1" spans="1:28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="1" customFormat="1" ht="15.75" customHeight="1" spans="1:28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="1" customFormat="1" ht="15.75" customHeight="1" spans="1:28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="1" customFormat="1" ht="15.75" customHeight="1" spans="1:2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="1" customFormat="1" ht="15.75" customHeight="1" spans="1:28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="1" customFormat="1" ht="15.75" customHeight="1" spans="1:28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="1" customFormat="1" ht="15.75" customHeight="1" spans="1:28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="1" customFormat="1" ht="15.75" customHeight="1" spans="1:28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="1" customFormat="1" ht="15.75" customHeight="1" spans="1:28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="1" customFormat="1" ht="15.75" customHeight="1" spans="1:28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="1" customFormat="1" ht="15.75" customHeight="1" spans="1:28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="1" customFormat="1" ht="15.75" customHeight="1" spans="1:28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="1" customFormat="1" ht="15.75" customHeight="1" spans="1:28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="1" customFormat="1" ht="15.75" customHeight="1" spans="1:2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="1" customFormat="1" ht="15.75" customHeight="1" spans="1:28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="1" customFormat="1" ht="15.75" customHeight="1" spans="1:28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="1" customFormat="1" ht="15.75" customHeight="1" spans="1:28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="1" customFormat="1" ht="15.75" customHeight="1" spans="1:28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="1" customFormat="1" ht="15.75" customHeight="1" spans="1:28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="1" customFormat="1" ht="15.75" customHeight="1" spans="1:28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="1" customFormat="1" ht="15.75" customHeight="1" spans="1:28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="1" customFormat="1" ht="15.75" customHeight="1" spans="1:28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="1" customFormat="1" ht="15.75" customHeight="1" spans="1:28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="1" customFormat="1" ht="15.75" customHeight="1" spans="1:2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="1" customFormat="1" ht="15.75" customHeight="1" spans="1:28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="1" customFormat="1" ht="15.75" customHeight="1" spans="1:28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="1" customFormat="1" ht="15.75" customHeight="1" spans="1:28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="1" customFormat="1" ht="15.75" customHeight="1" spans="1:28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="1" customFormat="1" ht="15.75" customHeight="1" spans="1:28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="1" customFormat="1" ht="15.75" customHeight="1" spans="1:28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="1" customFormat="1" ht="15.75" customHeight="1" spans="1:28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="1" customFormat="1" ht="15.75" customHeight="1" spans="1:28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="1" customFormat="1" ht="15.75" customHeight="1" spans="1:28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="1" customFormat="1" ht="15.75" customHeight="1" spans="1:2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="1" customFormat="1" ht="15.75" customHeight="1" spans="1:28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="1" customFormat="1" ht="15.75" customHeight="1" spans="1:28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="1" customFormat="1" ht="15.75" customHeight="1" spans="1:28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="1" customFormat="1" ht="15.75" customHeight="1" spans="1:28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="1" customFormat="1" ht="15.75" customHeight="1" spans="1:28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="1" customFormat="1" ht="15.75" customHeight="1" spans="1:28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="1" customFormat="1" ht="15.75" customHeight="1" spans="1:28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="1" customFormat="1" ht="15.75" customHeight="1" spans="1:28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="1" customFormat="1" ht="15.75" customHeight="1" spans="1:28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="1" customFormat="1" ht="15.75" customHeight="1" spans="1:2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="1" customFormat="1" ht="15.75" customHeight="1" spans="1:28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="1" customFormat="1" ht="15.75" customHeight="1" spans="1:28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="1" customFormat="1" ht="15.75" customHeight="1" spans="1:28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="1" customFormat="1" ht="15.75" customHeight="1" spans="1:28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="1" customFormat="1" ht="15.75" customHeight="1" spans="1:28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="1" customFormat="1" ht="15.75" customHeight="1" spans="1:28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="1" customFormat="1" ht="15.75" customHeight="1" spans="1:28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="1" customFormat="1" ht="15.75" customHeight="1" spans="1:28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="1" customFormat="1" ht="15.75" customHeight="1" spans="1:28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="1" customFormat="1" ht="15.75" customHeight="1" spans="1:2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="1" customFormat="1" ht="15.75" customHeight="1" spans="1:28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="1" customFormat="1" ht="15.75" customHeight="1" spans="1:28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="1" customFormat="1" ht="15.75" customHeight="1" spans="1:28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="1" customFormat="1" ht="15.75" customHeight="1" spans="1:28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="1" customFormat="1" ht="15.75" customHeight="1" spans="1:28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="1" customFormat="1" ht="15.75" customHeight="1" spans="1:28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="1" customFormat="1" ht="15.75" customHeight="1" spans="1:28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="1" customFormat="1" ht="15.75" customHeight="1" spans="1:28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="1" customFormat="1" ht="15.75" customHeight="1" spans="1:28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="1" customFormat="1" ht="15.75" customHeight="1" spans="1: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="1" customFormat="1" ht="15.75" customHeight="1" spans="1:28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="1" customFormat="1" ht="15.75" customHeight="1" spans="1:28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="1" customFormat="1" ht="15.75" customHeight="1" spans="1:28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="1" customFormat="1" ht="15.75" customHeight="1" spans="1:28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="1" customFormat="1" ht="15.75" customHeight="1" spans="1:28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="1" customFormat="1" ht="15.75" customHeight="1" spans="1:28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="1" customFormat="1" ht="15.75" customHeight="1" spans="1:28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="1" customFormat="1" ht="15.75" customHeight="1" spans="1:28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="1" customFormat="1" ht="15.75" customHeight="1" spans="1:28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="1" customFormat="1" ht="15.75" customHeight="1" spans="1:2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="1" customFormat="1" ht="15.75" customHeight="1" spans="1:28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="1" customFormat="1" ht="15.75" customHeight="1" spans="1:28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="1" customFormat="1" ht="15.75" customHeight="1" spans="1:28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="1" customFormat="1" ht="15.75" customHeight="1" spans="1:28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="1" customFormat="1" ht="15.75" customHeight="1" spans="1:28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="1" customFormat="1" ht="15.75" customHeight="1" spans="1:28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="1" customFormat="1" ht="15.75" customHeight="1" spans="1:28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="1" customFormat="1" ht="15.75" customHeight="1" spans="1:28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="1" customFormat="1" ht="15.75" customHeight="1" spans="1:28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="1" customFormat="1" ht="15.75" customHeight="1" spans="1:2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="1" customFormat="1" ht="15.75" customHeight="1" spans="1:28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="1" customFormat="1" ht="15.75" customHeight="1" spans="1:28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="1" customFormat="1" ht="15.75" customHeight="1" spans="1:28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="1" customFormat="1" ht="15.75" customHeight="1" spans="1:28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="1" customFormat="1" ht="15.75" customHeight="1" spans="1:28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="1" customFormat="1" ht="15.75" customHeight="1" spans="1:28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="1" customFormat="1" ht="15.75" customHeight="1" spans="1:28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="1" customFormat="1" ht="15.75" customHeight="1" spans="1:28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="1" customFormat="1" ht="15.75" customHeight="1" spans="1:28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="1" customFormat="1" ht="15.75" customHeight="1" spans="1:2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="1" customFormat="1" ht="15.75" customHeight="1" spans="1:28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="1" customFormat="1" ht="15.75" customHeight="1" spans="1:28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="1" customFormat="1" ht="15.75" customHeight="1" spans="1:28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="1" customFormat="1" ht="15.75" customHeight="1" spans="1:28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="1" customFormat="1" ht="15.75" customHeight="1" spans="1:28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="1" customFormat="1" ht="15.75" customHeight="1" spans="1:28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="1" customFormat="1" ht="15.75" customHeight="1" spans="1:28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="1" customFormat="1" ht="15.75" customHeight="1" spans="1:28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="1" customFormat="1" ht="15.75" customHeight="1" spans="1:28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="1" customFormat="1" ht="15.75" customHeight="1" spans="1:2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="1" customFormat="1" ht="15.75" customHeight="1" spans="1:28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="1" customFormat="1" ht="15.75" customHeight="1" spans="1:28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="1" customFormat="1" ht="15.75" customHeight="1" spans="1:28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="1" customFormat="1" ht="15.75" customHeight="1" spans="1:28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="1" customFormat="1" ht="15.75" customHeight="1" spans="1:28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="1" customFormat="1" ht="15.75" customHeight="1" spans="1:28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="1" customFormat="1" ht="15.75" customHeight="1" spans="1:28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="1" customFormat="1" ht="15.75" customHeight="1" spans="1:28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="1" customFormat="1" ht="15.75" customHeight="1" spans="1:28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="1" customFormat="1" ht="15.75" customHeight="1" spans="1:2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="1" customFormat="1" ht="15.75" customHeight="1" spans="1:28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="1" customFormat="1" ht="15.75" customHeight="1" spans="1:28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="1" customFormat="1" ht="15.75" customHeight="1" spans="1:28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="1" customFormat="1" ht="15.75" customHeight="1" spans="1:28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="1" customFormat="1" ht="15.75" customHeight="1" spans="1:28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="1" customFormat="1" ht="15.75" customHeight="1" spans="1:28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="1" customFormat="1" ht="15.75" customHeight="1" spans="1:28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="1" customFormat="1" ht="15.75" customHeight="1" spans="1:28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="1" customFormat="1" ht="15.75" customHeight="1" spans="1:28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="1" customFormat="1" ht="15.75" customHeight="1" spans="1:2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="1" customFormat="1" ht="15.75" customHeight="1" spans="1:28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="1" customFormat="1" ht="15.75" customHeight="1" spans="1:28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="1" customFormat="1" ht="15.75" customHeight="1" spans="1:28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="1" customFormat="1" ht="15.75" customHeight="1" spans="1:28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="1" customFormat="1" ht="15.75" customHeight="1" spans="1:28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="1" customFormat="1" ht="15.75" customHeight="1" spans="1:28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="1" customFormat="1" ht="15.75" customHeight="1" spans="1:28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="1" customFormat="1" ht="15.75" customHeight="1" spans="1:28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="1" customFormat="1" ht="15.75" customHeight="1" spans="1:28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="1" customFormat="1" ht="15.75" customHeight="1" spans="1:2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="1" customFormat="1" ht="15.75" customHeight="1" spans="1:28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="1" customFormat="1" ht="15.75" customHeight="1" spans="1:28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="1" customFormat="1" ht="15.75" customHeight="1" spans="1:28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="1" customFormat="1" ht="15.75" customHeight="1" spans="1:28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="1" customFormat="1" ht="15.75" customHeight="1" spans="1:28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="1" customFormat="1" ht="15.75" customHeight="1" spans="1:28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="1" customFormat="1" ht="15.75" customHeight="1" spans="1:28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="1" customFormat="1" ht="15.75" customHeight="1" spans="1:28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="1" customFormat="1" ht="15.75" customHeight="1" spans="1:28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="1" customFormat="1" ht="15.75" customHeight="1" spans="1:2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="1" customFormat="1" ht="15.75" customHeight="1" spans="1:28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="1" customFormat="1" ht="15.75" customHeight="1" spans="1:28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="1" customFormat="1" ht="15.75" customHeight="1" spans="1:28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="1" customFormat="1" ht="15.75" customHeight="1" spans="1:28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="1" customFormat="1" ht="15.75" customHeight="1" spans="1:28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="1" customFormat="1" ht="15.75" customHeight="1" spans="1:28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="1" customFormat="1" ht="15.75" customHeight="1" spans="1:28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="1" customFormat="1" ht="15.75" customHeight="1" spans="1:28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="1" customFormat="1" ht="15.75" customHeight="1" spans="1:28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="1" customFormat="1" ht="15.75" customHeight="1" spans="1:2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="1" customFormat="1" ht="15.75" customHeight="1" spans="1:28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="1" customFormat="1" ht="15.75" customHeight="1" spans="1:28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="1" customFormat="1" ht="15.75" customHeight="1" spans="1:28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="1" customFormat="1" ht="15.75" customHeight="1" spans="1:28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="1" customFormat="1" ht="15.75" customHeight="1" spans="1:28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="1" customFormat="1" ht="15.75" customHeight="1" spans="1:28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="1" customFormat="1" ht="15.75" customHeight="1" spans="1:28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="1" customFormat="1" ht="15.75" customHeight="1" spans="1:28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="1" customFormat="1" ht="15.75" customHeight="1" spans="1:28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="1" customFormat="1" ht="15.75" customHeight="1" spans="1: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="1" customFormat="1" ht="15.75" customHeight="1" spans="1:28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="1" customFormat="1" ht="15.75" customHeight="1" spans="1:28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="1" customFormat="1" ht="15.75" customHeight="1" spans="1:28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="1" customFormat="1" ht="15.75" customHeight="1" spans="1:28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="1" customFormat="1" ht="15.75" customHeight="1" spans="1:28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="1" customFormat="1" ht="15.75" customHeight="1" spans="1:28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="1" customFormat="1" ht="15.75" customHeight="1" spans="1:28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="1" customFormat="1" ht="15.75" customHeight="1" spans="1:28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="1" customFormat="1" ht="15.75" customHeight="1" spans="1:28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="1" customFormat="1" ht="15.75" customHeight="1" spans="1:2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="1" customFormat="1" ht="15.75" customHeight="1" spans="1:28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="1" customFormat="1" ht="15.75" customHeight="1" spans="1:28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="1" customFormat="1" ht="15.75" customHeight="1" spans="1:28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="1" customFormat="1" ht="15.75" customHeight="1" spans="1:28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="1" customFormat="1" ht="15.75" customHeight="1" spans="1:28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="1" customFormat="1" ht="15.75" customHeight="1" spans="1:28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="1" customFormat="1" ht="15.75" customHeight="1" spans="1:28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="1" customFormat="1" ht="15.75" customHeight="1" spans="1:28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="1" customFormat="1" ht="15.75" customHeight="1" spans="1:28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="1" customFormat="1" ht="15.75" customHeight="1" spans="1:2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="1" customFormat="1" ht="15.75" customHeight="1" spans="1:28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="1" customFormat="1" ht="15.75" customHeight="1" spans="1:28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="1" customFormat="1" ht="15.75" customHeight="1" spans="1:28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="1" customFormat="1" ht="15.75" customHeight="1" spans="1:28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="1" customFormat="1" ht="15.75" customHeight="1" spans="1:28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="1" customFormat="1" ht="15.75" customHeight="1" spans="1:28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="1" customFormat="1" ht="15.75" customHeight="1" spans="1:28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="1" customFormat="1" ht="15.75" customHeight="1" spans="1:28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="1" customFormat="1" ht="15.75" customHeight="1" spans="1:28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="1" customFormat="1" ht="15.75" customHeight="1" spans="1:2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="1" customFormat="1" ht="15.75" customHeight="1" spans="1:28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="1" customFormat="1" ht="15.75" customHeight="1" spans="1:28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="1" customFormat="1" ht="15.75" customHeight="1" spans="1:28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="1" customFormat="1" ht="15.75" customHeight="1" spans="1:28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="1" customFormat="1" ht="15.75" customHeight="1" spans="1:28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="1" customFormat="1" ht="15.75" customHeight="1" spans="1:28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="1" customFormat="1" ht="15.75" customHeight="1" spans="1:28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="1" customFormat="1" ht="15.75" customHeight="1" spans="1:28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="1" customFormat="1" ht="15.75" customHeight="1" spans="1:28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="1" customFormat="1" ht="15.75" customHeight="1" spans="1:2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="1" customFormat="1" ht="15.75" customHeight="1" spans="1:28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="1" customFormat="1" ht="15.75" customHeight="1" spans="1:28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="1" customFormat="1" ht="15.75" customHeight="1" spans="1:28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="1" customFormat="1" ht="15.75" customHeight="1" spans="1:28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="1" customFormat="1" ht="15.75" customHeight="1" spans="1:28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="1" customFormat="1" ht="15.75" customHeight="1" spans="1:28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="1" customFormat="1" ht="15.75" customHeight="1" spans="1:28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="1" customFormat="1" ht="15.75" customHeight="1" spans="1:28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="1" customFormat="1" ht="15.75" customHeight="1" spans="1:28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="1" customFormat="1" ht="15.75" customHeight="1" spans="1:2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="1" customFormat="1" ht="15.75" customHeight="1" spans="1:28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="1" customFormat="1" ht="15.75" customHeight="1" spans="1:28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="1" customFormat="1" ht="15.75" customHeight="1" spans="1:28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="1" customFormat="1" ht="15.75" customHeight="1" spans="1:28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="1" customFormat="1" ht="15.75" customHeight="1" spans="1:28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="1" customFormat="1" ht="15.75" customHeight="1" spans="1:28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="1" customFormat="1" ht="15.75" customHeight="1" spans="1:28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="1" customFormat="1" ht="15.75" customHeight="1" spans="1:28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="1" customFormat="1" ht="15.75" customHeight="1" spans="1:28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="1" customFormat="1" ht="15.75" customHeight="1" spans="1:2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="1" customFormat="1" ht="15.75" customHeight="1" spans="1:28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="1" customFormat="1" ht="15.75" customHeight="1" spans="1:28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="1" customFormat="1" ht="15.75" customHeight="1" spans="1:28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="1" customFormat="1" ht="15.75" customHeight="1" spans="1:28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="1" customFormat="1" ht="15.75" customHeight="1" spans="1:28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="1" customFormat="1" ht="15.75" customHeight="1" spans="1:28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="1" customFormat="1" ht="15.75" customHeight="1" spans="1:28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="1" customFormat="1" ht="15.75" customHeight="1" spans="1:28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="1" customFormat="1" ht="15.75" customHeight="1" spans="1:28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="1" customFormat="1" ht="15.75" customHeight="1" spans="1:2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="1" customFormat="1" ht="15.75" customHeight="1" spans="1:28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="1" customFormat="1" ht="15.75" customHeight="1" spans="1:28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="1" customFormat="1" ht="15.75" customHeight="1" spans="1:28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="1" customFormat="1" ht="15.75" customHeight="1" spans="1:28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="1" customFormat="1" ht="15.75" customHeight="1" spans="1:28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="1" customFormat="1" ht="15.75" customHeight="1" spans="1:28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="1" customFormat="1" ht="15.75" customHeight="1" spans="1:28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="1" customFormat="1" ht="15.75" customHeight="1" spans="1:28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="1" customFormat="1" ht="15.75" customHeight="1" spans="1:28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="1" customFormat="1" ht="15.75" customHeight="1" spans="1:2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="1" customFormat="1" ht="15.75" customHeight="1" spans="1:28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="1" customFormat="1" ht="15.75" customHeight="1" spans="1:28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="1" customFormat="1" ht="15.75" customHeight="1" spans="1:28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="1" customFormat="1" ht="15.75" customHeight="1" spans="1:28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="1" customFormat="1" ht="15.75" customHeight="1" spans="1:28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="1" customFormat="1" ht="15.75" customHeight="1" spans="1:28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="1" customFormat="1" ht="15.75" customHeight="1" spans="1:28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="1" customFormat="1" ht="15.75" customHeight="1" spans="1:28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="1" customFormat="1" ht="15.75" customHeight="1" spans="1:28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="1" customFormat="1" ht="15.75" customHeight="1" spans="1:2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="1" customFormat="1" ht="15.75" customHeight="1" spans="1:28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="1" customFormat="1" ht="15.75" customHeight="1" spans="1:28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="1" customFormat="1" ht="15.75" customHeight="1" spans="1:28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="1" customFormat="1" ht="15.75" customHeight="1" spans="1:28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="1" customFormat="1" ht="15.75" customHeight="1" spans="1:28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="1" customFormat="1" ht="15.75" customHeight="1" spans="1:28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="1" customFormat="1" ht="15.75" customHeight="1" spans="1:28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="1" customFormat="1" ht="15.75" customHeight="1" spans="1:28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="1" customFormat="1" ht="15.75" customHeight="1" spans="1:28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="1" customFormat="1" ht="15.75" customHeight="1" spans="1: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="1" customFormat="1" ht="15.75" customHeight="1" spans="1:28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="1" customFormat="1" ht="15.75" customHeight="1" spans="1:28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="1" customFormat="1" ht="15.75" customHeight="1" spans="1:28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="1" customFormat="1" ht="15.75" customHeight="1" spans="1:28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="1" customFormat="1" ht="15.75" customHeight="1" spans="1:28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="1" customFormat="1" ht="15.75" customHeight="1" spans="1:28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="1" customFormat="1" ht="15.75" customHeight="1" spans="1:28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="1" customFormat="1" ht="15.75" customHeight="1" spans="1:28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="1" customFormat="1" ht="15.75" customHeight="1" spans="1:28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="1" customFormat="1" ht="15.75" customHeight="1" spans="1:2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="1" customFormat="1" ht="15.75" customHeight="1" spans="1:28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="1" customFormat="1" ht="15.75" customHeight="1" spans="1:28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="1" customFormat="1" ht="15.75" customHeight="1" spans="1:28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="1" customFormat="1" ht="15.75" customHeight="1" spans="1:28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="1" customFormat="1" ht="15.75" customHeight="1" spans="1:28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="1" customFormat="1" ht="15.75" customHeight="1" spans="1:28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="1" customFormat="1" ht="15.75" customHeight="1" spans="1:28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="1" customFormat="1" ht="15.75" customHeight="1" spans="1:28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="1" customFormat="1" ht="15.75" customHeight="1" spans="1:28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="1" customFormat="1" ht="15.75" customHeight="1" spans="1:2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="1" customFormat="1" ht="15.75" customHeight="1" spans="1:28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="1" customFormat="1" ht="15.75" customHeight="1" spans="1:28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="1" customFormat="1" ht="15.75" customHeight="1" spans="1:28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="1" customFormat="1" ht="15.75" customHeight="1" spans="1:28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="1" customFormat="1" ht="15.75" customHeight="1" spans="1:28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="1" customFormat="1" ht="15.75" customHeight="1" spans="1:28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="1" customFormat="1" ht="15.75" customHeight="1" spans="1:28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="1" customFormat="1" ht="15.75" customHeight="1" spans="1:28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="1" customFormat="1" ht="15.75" customHeight="1" spans="1:28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="1" customFormat="1" ht="15.75" customHeight="1" spans="1:2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="1" customFormat="1" ht="15.75" customHeight="1" spans="1:28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="1" customFormat="1" ht="15.75" customHeight="1" spans="1:28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="1" customFormat="1" ht="15.75" customHeight="1" spans="1:28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="1" customFormat="1" ht="15.75" customHeight="1" spans="1:28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="1" customFormat="1" ht="15.75" customHeight="1" spans="1:28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="1" customFormat="1" ht="15.75" customHeight="1" spans="1:28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="1" customFormat="1" ht="15.75" customHeight="1" spans="1:28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="1" customFormat="1" ht="15.75" customHeight="1" spans="1:28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="1" customFormat="1" ht="15.75" customHeight="1" spans="1:28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="1" customFormat="1" ht="15.75" customHeight="1" spans="1:2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="1" customFormat="1" ht="15.75" customHeight="1" spans="1:28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="1" customFormat="1" ht="15.75" customHeight="1" spans="1:28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="1" customFormat="1" ht="15.75" customHeight="1" spans="1:28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="1" customFormat="1" ht="15.75" customHeight="1" spans="1:28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="1" customFormat="1" ht="15.75" customHeight="1" spans="1:28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="1" customFormat="1" ht="15.75" customHeight="1" spans="1:28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="1" customFormat="1" ht="15.75" customHeight="1" spans="1:28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="1" customFormat="1" ht="15.75" customHeight="1" spans="1:28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="1" customFormat="1" ht="15.75" customHeight="1" spans="1:28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="1" customFormat="1" ht="15.75" customHeight="1" spans="1:2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="1" customFormat="1" ht="15.75" customHeight="1" spans="1:28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="1" customFormat="1" ht="15.75" customHeight="1" spans="1:28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="1" customFormat="1" ht="15.75" customHeight="1" spans="1:28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="1" customFormat="1" ht="15.75" customHeight="1" spans="1:28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="1" customFormat="1" ht="15.75" customHeight="1" spans="1:28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="1" customFormat="1" ht="15.75" customHeight="1" spans="1:28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="1" customFormat="1" ht="15.75" customHeight="1" spans="1:28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="1" customFormat="1" ht="15.75" customHeight="1" spans="1:28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="1" customFormat="1" ht="15.75" customHeight="1" spans="1:28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="1" customFormat="1" ht="15.75" customHeight="1" spans="1:2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="1" customFormat="1" ht="15.75" customHeight="1" spans="1:28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="1" customFormat="1" ht="15.75" customHeight="1" spans="1:28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="1" customFormat="1" ht="15.75" customHeight="1" spans="1:28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="1" customFormat="1" ht="15.75" customHeight="1" spans="1:28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="1" customFormat="1" ht="15.75" customHeight="1" spans="1:28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="1" customFormat="1" ht="15.75" customHeight="1" spans="1:28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="1" customFormat="1" ht="15.75" customHeight="1" spans="1:28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="1" customFormat="1" ht="15.75" customHeight="1" spans="1:28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="1" customFormat="1" ht="15.75" customHeight="1" spans="1:28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="1" customFormat="1" ht="15.75" customHeight="1" spans="1:2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="1" customFormat="1" ht="15.75" customHeight="1" spans="1:28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="1" customFormat="1" ht="15.75" customHeight="1" spans="1:28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  <row r="1001" s="1" customFormat="1" ht="15.75" customHeight="1" spans="1:28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</row>
  </sheetData>
  <mergeCells count="20">
    <mergeCell ref="A1:N1"/>
    <mergeCell ref="A2:N2"/>
    <mergeCell ref="A3:N3"/>
    <mergeCell ref="A4:N4"/>
    <mergeCell ref="B5:N5"/>
    <mergeCell ref="B6:N6"/>
    <mergeCell ref="E7:N7"/>
    <mergeCell ref="E8:F8"/>
    <mergeCell ref="G8:H8"/>
    <mergeCell ref="I8:J8"/>
    <mergeCell ref="K8:L8"/>
    <mergeCell ref="M8:N8"/>
    <mergeCell ref="A21:L21"/>
    <mergeCell ref="A22:C22"/>
    <mergeCell ref="A23:C23"/>
    <mergeCell ref="A24:N24"/>
    <mergeCell ref="A7:A9"/>
    <mergeCell ref="B7:B9"/>
    <mergeCell ref="C7:C9"/>
    <mergeCell ref="D7:D8"/>
  </mergeCells>
  <printOptions horizontalCentered="1"/>
  <pageMargins left="0.251388888888889" right="0.251388888888889" top="0.751388888888889" bottom="0.751388888888889" header="0.298611111111111" footer="0.298611111111111"/>
  <pageSetup paperSize="9" scale="68" orientation="landscape" horizontalDpi="600"/>
  <headerFooter/>
  <ignoredErrors>
    <ignoredError sqref="E22:N23;A21:N21;I20:L20;G19:J19;I18:L18;L17:N17;I17;K16:N16;I16;G16:G18;K15:N15;G15:I15;G14:N14;G13:L13;A13:C13;A14:C14;A15:C15;A16:C16;A17:C17;A18:C18;A19:C19;A20:C20;A12:C12;E12:J12;I11:J11;A11:C11;E11:F11;A10:C10;E10:N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VILA DA INABI</vt:lpstr>
      <vt:lpstr>BOM JESUS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clouise</dc:creator>
  <cp:lastModifiedBy>clouise</cp:lastModifiedBy>
  <dcterms:created xsi:type="dcterms:W3CDTF">2023-12-19T15:53:00Z</dcterms:created>
  <dcterms:modified xsi:type="dcterms:W3CDTF">2024-03-12T16:33:19Z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A2172E64F8104DC7847499FA09CF2476_13</vt:lpwstr>
  </property>
  <property fmtid="{D5CDD505-2E9C-101B-9397-08002B2CF9AE}" pid="3" name="KSOProductBuildVer">
    <vt:lpwstr>1046-12.2.0.13489</vt:lpwstr>
  </property>
</Properties>
</file>